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urchasing\Services E Folder\O5 RFP\6837 Z1 Part 2 (117753 O5) Internet (sister RFP to E-rate) OCIO, DJG, KT\9 Intent to Award\"/>
    </mc:Choice>
  </mc:AlternateContent>
  <xr:revisionPtr revIDLastSave="0" documentId="13_ncr:1_{081F87DC-A323-4D6E-AF94-595B49F0D7D6}" xr6:coauthVersionLast="47" xr6:coauthVersionMax="47" xr10:uidLastSave="{00000000-0000-0000-0000-000000000000}"/>
  <bookViews>
    <workbookView xWindow="-108" yWindow="-108" windowWidth="30936" windowHeight="16896" activeTab="1" xr2:uid="{B46861C6-C6BA-4DD4-B09F-FEB97C189D91}"/>
  </bookViews>
  <sheets>
    <sheet name="Appendix E" sheetId="2" r:id="rId1"/>
    <sheet name="Appendix F" sheetId="3" r:id="rId2"/>
  </sheets>
  <definedNames>
    <definedName name="_xlnm.Print_Titles" localSheetId="0">'Appendix E'!$A:$C,'Appendix E'!$1:$3</definedName>
    <definedName name="_xlnm.Print_Titles" localSheetId="1">'Appendix F'!$A:$C,'Appendix F'!$1:$3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7" i="3" l="1"/>
  <c r="C45" i="2" l="1"/>
  <c r="AI12" i="2"/>
  <c r="AI13" i="2"/>
  <c r="AI14" i="2"/>
  <c r="AI15" i="2"/>
  <c r="AI11" i="2"/>
  <c r="AI6" i="2"/>
  <c r="AI7" i="2"/>
  <c r="AI8" i="2"/>
  <c r="AI5" i="2"/>
  <c r="AE5" i="2" l="1"/>
  <c r="AE6" i="2" l="1"/>
  <c r="AE7" i="2"/>
  <c r="AE8" i="2"/>
  <c r="AE9" i="2"/>
  <c r="AE36" i="2"/>
  <c r="AE35" i="2"/>
  <c r="AE34" i="2"/>
  <c r="AE33" i="2"/>
  <c r="AE32" i="2"/>
  <c r="AE37" i="2" s="1"/>
  <c r="AE29" i="2"/>
  <c r="AE28" i="2"/>
  <c r="AE27" i="2"/>
  <c r="AE26" i="2"/>
  <c r="AE25" i="2"/>
  <c r="AE30" i="2" s="1"/>
  <c r="AE22" i="2"/>
  <c r="AE21" i="2"/>
  <c r="AE20" i="2"/>
  <c r="AE19" i="2"/>
  <c r="AE18" i="2"/>
  <c r="AE23" i="2" s="1"/>
  <c r="AE15" i="2"/>
  <c r="AE14" i="2"/>
  <c r="AE13" i="2"/>
  <c r="AE12" i="2"/>
  <c r="AE11" i="2"/>
  <c r="AE16" i="2" l="1"/>
  <c r="AA6" i="2" l="1"/>
  <c r="AA7" i="2"/>
  <c r="AA8" i="2"/>
  <c r="AA5" i="2"/>
  <c r="O6" i="2" l="1"/>
  <c r="O7" i="2"/>
  <c r="O8" i="2"/>
  <c r="O5" i="2"/>
  <c r="K6" i="2" l="1"/>
  <c r="K7" i="2"/>
  <c r="K8" i="2"/>
  <c r="K5" i="2"/>
  <c r="G6" i="2" l="1"/>
  <c r="G7" i="2"/>
  <c r="G8" i="2"/>
  <c r="G5" i="2"/>
  <c r="G98" i="3" l="1"/>
  <c r="G97" i="3"/>
  <c r="G96" i="3"/>
  <c r="G99" i="3" s="1"/>
  <c r="G95" i="3"/>
  <c r="G92" i="3"/>
  <c r="G91" i="3"/>
  <c r="G90" i="3"/>
  <c r="G89" i="3"/>
  <c r="G93" i="3" s="1"/>
  <c r="G86" i="3"/>
  <c r="G85" i="3"/>
  <c r="G84" i="3"/>
  <c r="G87" i="3" s="1"/>
  <c r="G83" i="3"/>
  <c r="G80" i="3"/>
  <c r="G79" i="3"/>
  <c r="G78" i="3"/>
  <c r="G81" i="3" s="1"/>
  <c r="G77" i="3"/>
  <c r="G74" i="3"/>
  <c r="G73" i="3"/>
  <c r="G72" i="3"/>
  <c r="G71" i="3"/>
  <c r="G75" i="3" s="1"/>
  <c r="G68" i="3"/>
  <c r="G67" i="3"/>
  <c r="G66" i="3"/>
  <c r="G65" i="3"/>
  <c r="G69" i="3" s="1"/>
  <c r="G62" i="3"/>
  <c r="G61" i="3"/>
  <c r="G60" i="3"/>
  <c r="G59" i="3"/>
  <c r="G63" i="3" s="1"/>
  <c r="G56" i="3"/>
  <c r="G55" i="3"/>
  <c r="G54" i="3"/>
  <c r="G53" i="3"/>
  <c r="G57" i="3" s="1"/>
  <c r="G50" i="3"/>
  <c r="G49" i="3"/>
  <c r="G48" i="3"/>
  <c r="G47" i="3"/>
  <c r="G44" i="3"/>
  <c r="G43" i="3"/>
  <c r="G42" i="3"/>
  <c r="G41" i="3"/>
  <c r="G38" i="3"/>
  <c r="G37" i="3"/>
  <c r="G36" i="3"/>
  <c r="G35" i="3"/>
  <c r="G32" i="3"/>
  <c r="G31" i="3"/>
  <c r="G30" i="3"/>
  <c r="G29" i="3"/>
  <c r="G33" i="3" s="1"/>
  <c r="G26" i="3"/>
  <c r="G25" i="3"/>
  <c r="G24" i="3"/>
  <c r="G23" i="3"/>
  <c r="G20" i="3"/>
  <c r="G19" i="3"/>
  <c r="G18" i="3"/>
  <c r="G17" i="3"/>
  <c r="G14" i="3"/>
  <c r="G13" i="3"/>
  <c r="G12" i="3"/>
  <c r="G11" i="3"/>
  <c r="G15" i="3" s="1"/>
  <c r="G8" i="3"/>
  <c r="G7" i="3"/>
  <c r="G6" i="3"/>
  <c r="G5" i="3"/>
  <c r="K98" i="3"/>
  <c r="K97" i="3"/>
  <c r="K96" i="3"/>
  <c r="K95" i="3"/>
  <c r="K92" i="3"/>
  <c r="K91" i="3"/>
  <c r="K90" i="3"/>
  <c r="K89" i="3"/>
  <c r="K86" i="3"/>
  <c r="K85" i="3"/>
  <c r="K84" i="3"/>
  <c r="K83" i="3"/>
  <c r="K80" i="3"/>
  <c r="K79" i="3"/>
  <c r="K78" i="3"/>
  <c r="K77" i="3"/>
  <c r="K81" i="3" s="1"/>
  <c r="K74" i="3"/>
  <c r="K73" i="3"/>
  <c r="K72" i="3"/>
  <c r="K71" i="3"/>
  <c r="K68" i="3"/>
  <c r="K67" i="3"/>
  <c r="K66" i="3"/>
  <c r="K65" i="3"/>
  <c r="K62" i="3"/>
  <c r="K61" i="3"/>
  <c r="K60" i="3"/>
  <c r="K59" i="3"/>
  <c r="K56" i="3"/>
  <c r="K55" i="3"/>
  <c r="K54" i="3"/>
  <c r="K53" i="3"/>
  <c r="K50" i="3"/>
  <c r="K49" i="3"/>
  <c r="K48" i="3"/>
  <c r="K51" i="3" s="1"/>
  <c r="K47" i="3"/>
  <c r="K44" i="3"/>
  <c r="K43" i="3"/>
  <c r="K42" i="3"/>
  <c r="K41" i="3"/>
  <c r="K38" i="3"/>
  <c r="K37" i="3"/>
  <c r="K36" i="3"/>
  <c r="K35" i="3"/>
  <c r="K32" i="3"/>
  <c r="K31" i="3"/>
  <c r="K30" i="3"/>
  <c r="K29" i="3"/>
  <c r="K26" i="3"/>
  <c r="K25" i="3"/>
  <c r="K24" i="3"/>
  <c r="K23" i="3"/>
  <c r="K20" i="3"/>
  <c r="K19" i="3"/>
  <c r="K18" i="3"/>
  <c r="K17" i="3"/>
  <c r="K14" i="3"/>
  <c r="K13" i="3"/>
  <c r="K12" i="3"/>
  <c r="K11" i="3"/>
  <c r="K8" i="3"/>
  <c r="K7" i="3"/>
  <c r="K6" i="3"/>
  <c r="K5" i="3"/>
  <c r="O98" i="3"/>
  <c r="O97" i="3"/>
  <c r="O96" i="3"/>
  <c r="O95" i="3"/>
  <c r="O92" i="3"/>
  <c r="O91" i="3"/>
  <c r="O90" i="3"/>
  <c r="O89" i="3"/>
  <c r="O86" i="3"/>
  <c r="O85" i="3"/>
  <c r="O84" i="3"/>
  <c r="O83" i="3"/>
  <c r="O80" i="3"/>
  <c r="O79" i="3"/>
  <c r="O78" i="3"/>
  <c r="O77" i="3"/>
  <c r="O74" i="3"/>
  <c r="O73" i="3"/>
  <c r="O72" i="3"/>
  <c r="O71" i="3"/>
  <c r="O68" i="3"/>
  <c r="O67" i="3"/>
  <c r="O66" i="3"/>
  <c r="O65" i="3"/>
  <c r="O62" i="3"/>
  <c r="O61" i="3"/>
  <c r="O60" i="3"/>
  <c r="O59" i="3"/>
  <c r="O56" i="3"/>
  <c r="O55" i="3"/>
  <c r="O54" i="3"/>
  <c r="O53" i="3"/>
  <c r="O50" i="3"/>
  <c r="O49" i="3"/>
  <c r="O48" i="3"/>
  <c r="O47" i="3"/>
  <c r="O44" i="3"/>
  <c r="O43" i="3"/>
  <c r="O42" i="3"/>
  <c r="O41" i="3"/>
  <c r="O38" i="3"/>
  <c r="O37" i="3"/>
  <c r="O36" i="3"/>
  <c r="O35" i="3"/>
  <c r="O32" i="3"/>
  <c r="O31" i="3"/>
  <c r="O30" i="3"/>
  <c r="O29" i="3"/>
  <c r="O26" i="3"/>
  <c r="O25" i="3"/>
  <c r="O24" i="3"/>
  <c r="O23" i="3"/>
  <c r="O20" i="3"/>
  <c r="O19" i="3"/>
  <c r="O18" i="3"/>
  <c r="O17" i="3"/>
  <c r="O14" i="3"/>
  <c r="O13" i="3"/>
  <c r="O12" i="3"/>
  <c r="O11" i="3"/>
  <c r="O8" i="3"/>
  <c r="O7" i="3"/>
  <c r="O6" i="3"/>
  <c r="O5" i="3"/>
  <c r="S98" i="3"/>
  <c r="S97" i="3"/>
  <c r="S96" i="3"/>
  <c r="S95" i="3"/>
  <c r="S92" i="3"/>
  <c r="S91" i="3"/>
  <c r="S90" i="3"/>
  <c r="S89" i="3"/>
  <c r="S86" i="3"/>
  <c r="S85" i="3"/>
  <c r="S84" i="3"/>
  <c r="S83" i="3"/>
  <c r="S80" i="3"/>
  <c r="S79" i="3"/>
  <c r="S78" i="3"/>
  <c r="S77" i="3"/>
  <c r="S74" i="3"/>
  <c r="S73" i="3"/>
  <c r="S72" i="3"/>
  <c r="S71" i="3"/>
  <c r="S68" i="3"/>
  <c r="S67" i="3"/>
  <c r="S66" i="3"/>
  <c r="S65" i="3"/>
  <c r="S62" i="3"/>
  <c r="S61" i="3"/>
  <c r="S60" i="3"/>
  <c r="S59" i="3"/>
  <c r="S56" i="3"/>
  <c r="S55" i="3"/>
  <c r="S54" i="3"/>
  <c r="S53" i="3"/>
  <c r="S50" i="3"/>
  <c r="S49" i="3"/>
  <c r="S48" i="3"/>
  <c r="S47" i="3"/>
  <c r="S44" i="3"/>
  <c r="S43" i="3"/>
  <c r="S42" i="3"/>
  <c r="S41" i="3"/>
  <c r="S38" i="3"/>
  <c r="S37" i="3"/>
  <c r="S36" i="3"/>
  <c r="S35" i="3"/>
  <c r="S32" i="3"/>
  <c r="S31" i="3"/>
  <c r="S30" i="3"/>
  <c r="S29" i="3"/>
  <c r="S26" i="3"/>
  <c r="S25" i="3"/>
  <c r="S24" i="3"/>
  <c r="S23" i="3"/>
  <c r="S20" i="3"/>
  <c r="S19" i="3"/>
  <c r="S18" i="3"/>
  <c r="S17" i="3"/>
  <c r="S14" i="3"/>
  <c r="S13" i="3"/>
  <c r="S12" i="3"/>
  <c r="S11" i="3"/>
  <c r="S8" i="3"/>
  <c r="S7" i="3"/>
  <c r="S6" i="3"/>
  <c r="S5" i="3"/>
  <c r="W98" i="3"/>
  <c r="W97" i="3"/>
  <c r="W96" i="3"/>
  <c r="W95" i="3"/>
  <c r="W92" i="3"/>
  <c r="W91" i="3"/>
  <c r="W90" i="3"/>
  <c r="W89" i="3"/>
  <c r="W86" i="3"/>
  <c r="W85" i="3"/>
  <c r="W84" i="3"/>
  <c r="W83" i="3"/>
  <c r="W80" i="3"/>
  <c r="W79" i="3"/>
  <c r="W78" i="3"/>
  <c r="W77" i="3"/>
  <c r="W74" i="3"/>
  <c r="W73" i="3"/>
  <c r="W72" i="3"/>
  <c r="W71" i="3"/>
  <c r="W68" i="3"/>
  <c r="W67" i="3"/>
  <c r="W66" i="3"/>
  <c r="W65" i="3"/>
  <c r="W62" i="3"/>
  <c r="W61" i="3"/>
  <c r="W60" i="3"/>
  <c r="W59" i="3"/>
  <c r="W56" i="3"/>
  <c r="W55" i="3"/>
  <c r="W54" i="3"/>
  <c r="W53" i="3"/>
  <c r="W50" i="3"/>
  <c r="W49" i="3"/>
  <c r="W48" i="3"/>
  <c r="W47" i="3"/>
  <c r="W44" i="3"/>
  <c r="W43" i="3"/>
  <c r="W42" i="3"/>
  <c r="W41" i="3"/>
  <c r="W38" i="3"/>
  <c r="W37" i="3"/>
  <c r="W36" i="3"/>
  <c r="W35" i="3"/>
  <c r="W32" i="3"/>
  <c r="W31" i="3"/>
  <c r="W30" i="3"/>
  <c r="W29" i="3"/>
  <c r="W26" i="3"/>
  <c r="W25" i="3"/>
  <c r="W24" i="3"/>
  <c r="W23" i="3"/>
  <c r="W20" i="3"/>
  <c r="W19" i="3"/>
  <c r="W18" i="3"/>
  <c r="W17" i="3"/>
  <c r="W14" i="3"/>
  <c r="W13" i="3"/>
  <c r="W12" i="3"/>
  <c r="W11" i="3"/>
  <c r="W8" i="3"/>
  <c r="W7" i="3"/>
  <c r="W6" i="3"/>
  <c r="W5" i="3"/>
  <c r="AA98" i="3"/>
  <c r="AA97" i="3"/>
  <c r="AA96" i="3"/>
  <c r="AA95" i="3"/>
  <c r="AA92" i="3"/>
  <c r="AA91" i="3"/>
  <c r="AA90" i="3"/>
  <c r="AA89" i="3"/>
  <c r="AA86" i="3"/>
  <c r="AA85" i="3"/>
  <c r="AA84" i="3"/>
  <c r="AA83" i="3"/>
  <c r="AA80" i="3"/>
  <c r="AA79" i="3"/>
  <c r="AA78" i="3"/>
  <c r="AA77" i="3"/>
  <c r="AA74" i="3"/>
  <c r="AA73" i="3"/>
  <c r="AA72" i="3"/>
  <c r="AA71" i="3"/>
  <c r="AA68" i="3"/>
  <c r="AA67" i="3"/>
  <c r="AA66" i="3"/>
  <c r="AA65" i="3"/>
  <c r="AA62" i="3"/>
  <c r="AA61" i="3"/>
  <c r="AA60" i="3"/>
  <c r="AA59" i="3"/>
  <c r="AA56" i="3"/>
  <c r="AA55" i="3"/>
  <c r="AA54" i="3"/>
  <c r="AA53" i="3"/>
  <c r="AA50" i="3"/>
  <c r="AA49" i="3"/>
  <c r="AA48" i="3"/>
  <c r="AA47" i="3"/>
  <c r="AA44" i="3"/>
  <c r="AA43" i="3"/>
  <c r="AA42" i="3"/>
  <c r="AA41" i="3"/>
  <c r="AA38" i="3"/>
  <c r="AA37" i="3"/>
  <c r="AA36" i="3"/>
  <c r="AA35" i="3"/>
  <c r="AA32" i="3"/>
  <c r="AA31" i="3"/>
  <c r="AA30" i="3"/>
  <c r="AA29" i="3"/>
  <c r="AA26" i="3"/>
  <c r="AA25" i="3"/>
  <c r="AA24" i="3"/>
  <c r="AA23" i="3"/>
  <c r="AA20" i="3"/>
  <c r="AA19" i="3"/>
  <c r="AA18" i="3"/>
  <c r="AA17" i="3"/>
  <c r="AA14" i="3"/>
  <c r="AA13" i="3"/>
  <c r="AA12" i="3"/>
  <c r="AA11" i="3"/>
  <c r="AA8" i="3"/>
  <c r="AA7" i="3"/>
  <c r="AA6" i="3"/>
  <c r="AA5" i="3"/>
  <c r="AE98" i="3"/>
  <c r="AE97" i="3"/>
  <c r="AE96" i="3"/>
  <c r="AE95" i="3"/>
  <c r="AE92" i="3"/>
  <c r="AE91" i="3"/>
  <c r="AE90" i="3"/>
  <c r="AE89" i="3"/>
  <c r="AE86" i="3"/>
  <c r="AE85" i="3"/>
  <c r="AE84" i="3"/>
  <c r="AE83" i="3"/>
  <c r="AE80" i="3"/>
  <c r="AE79" i="3"/>
  <c r="AE78" i="3"/>
  <c r="AE77" i="3"/>
  <c r="AE74" i="3"/>
  <c r="AE73" i="3"/>
  <c r="AE72" i="3"/>
  <c r="AE71" i="3"/>
  <c r="AE68" i="3"/>
  <c r="AE67" i="3"/>
  <c r="AE66" i="3"/>
  <c r="AE65" i="3"/>
  <c r="AE62" i="3"/>
  <c r="AE61" i="3"/>
  <c r="AE60" i="3"/>
  <c r="AE59" i="3"/>
  <c r="AE56" i="3"/>
  <c r="AE55" i="3"/>
  <c r="AE54" i="3"/>
  <c r="AE53" i="3"/>
  <c r="AE50" i="3"/>
  <c r="AE49" i="3"/>
  <c r="AE48" i="3"/>
  <c r="AE47" i="3"/>
  <c r="AE44" i="3"/>
  <c r="AE43" i="3"/>
  <c r="AE42" i="3"/>
  <c r="AE41" i="3"/>
  <c r="AE38" i="3"/>
  <c r="AE37" i="3"/>
  <c r="AE36" i="3"/>
  <c r="AE35" i="3"/>
  <c r="AE32" i="3"/>
  <c r="AE31" i="3"/>
  <c r="AE30" i="3"/>
  <c r="AE29" i="3"/>
  <c r="AE26" i="3"/>
  <c r="AE25" i="3"/>
  <c r="AE24" i="3"/>
  <c r="AE23" i="3"/>
  <c r="AE20" i="3"/>
  <c r="AE19" i="3"/>
  <c r="AE18" i="3"/>
  <c r="AE17" i="3"/>
  <c r="AE14" i="3"/>
  <c r="AE13" i="3"/>
  <c r="AE12" i="3"/>
  <c r="AE11" i="3"/>
  <c r="AE8" i="3"/>
  <c r="AE7" i="3"/>
  <c r="AE6" i="3"/>
  <c r="AE5" i="3"/>
  <c r="G36" i="2"/>
  <c r="G35" i="2"/>
  <c r="G34" i="2"/>
  <c r="G33" i="2"/>
  <c r="G32" i="2"/>
  <c r="G37" i="2" s="1"/>
  <c r="G29" i="2"/>
  <c r="G28" i="2"/>
  <c r="G27" i="2"/>
  <c r="G26" i="2"/>
  <c r="G25" i="2"/>
  <c r="G22" i="2"/>
  <c r="G21" i="2"/>
  <c r="G20" i="2"/>
  <c r="G19" i="2"/>
  <c r="G18" i="2"/>
  <c r="G23" i="2" s="1"/>
  <c r="G15" i="2"/>
  <c r="G14" i="2"/>
  <c r="G13" i="2"/>
  <c r="G12" i="2"/>
  <c r="G11" i="2"/>
  <c r="G9" i="2"/>
  <c r="K36" i="2"/>
  <c r="K35" i="2"/>
  <c r="K34" i="2"/>
  <c r="K33" i="2"/>
  <c r="K32" i="2"/>
  <c r="K29" i="2"/>
  <c r="K28" i="2"/>
  <c r="K27" i="2"/>
  <c r="K26" i="2"/>
  <c r="K25" i="2"/>
  <c r="K22" i="2"/>
  <c r="K21" i="2"/>
  <c r="K20" i="2"/>
  <c r="K19" i="2"/>
  <c r="K18" i="2"/>
  <c r="K15" i="2"/>
  <c r="K14" i="2"/>
  <c r="K13" i="2"/>
  <c r="K12" i="2"/>
  <c r="K11" i="2"/>
  <c r="K9" i="2"/>
  <c r="O36" i="2"/>
  <c r="O35" i="2"/>
  <c r="O34" i="2"/>
  <c r="O33" i="2"/>
  <c r="O32" i="2"/>
  <c r="O29" i="2"/>
  <c r="O28" i="2"/>
  <c r="O27" i="2"/>
  <c r="O26" i="2"/>
  <c r="O25" i="2"/>
  <c r="O22" i="2"/>
  <c r="O21" i="2"/>
  <c r="O20" i="2"/>
  <c r="O19" i="2"/>
  <c r="O18" i="2"/>
  <c r="O15" i="2"/>
  <c r="O14" i="2"/>
  <c r="O13" i="2"/>
  <c r="O12" i="2"/>
  <c r="O11" i="2"/>
  <c r="O9" i="2"/>
  <c r="S36" i="2"/>
  <c r="S35" i="2"/>
  <c r="S34" i="2"/>
  <c r="S33" i="2"/>
  <c r="S32" i="2"/>
  <c r="S29" i="2"/>
  <c r="S28" i="2"/>
  <c r="S27" i="2"/>
  <c r="S26" i="2"/>
  <c r="S25" i="2"/>
  <c r="S22" i="2"/>
  <c r="S21" i="2"/>
  <c r="S20" i="2"/>
  <c r="S19" i="2"/>
  <c r="S18" i="2"/>
  <c r="S15" i="2"/>
  <c r="S14" i="2"/>
  <c r="S13" i="2"/>
  <c r="S12" i="2"/>
  <c r="S11" i="2"/>
  <c r="S9" i="2"/>
  <c r="W36" i="2"/>
  <c r="W35" i="2"/>
  <c r="W34" i="2"/>
  <c r="W33" i="2"/>
  <c r="W32" i="2"/>
  <c r="W29" i="2"/>
  <c r="W28" i="2"/>
  <c r="W27" i="2"/>
  <c r="W26" i="2"/>
  <c r="W25" i="2"/>
  <c r="W22" i="2"/>
  <c r="W21" i="2"/>
  <c r="W20" i="2"/>
  <c r="W19" i="2"/>
  <c r="W18" i="2"/>
  <c r="W15" i="2"/>
  <c r="W14" i="2"/>
  <c r="W13" i="2"/>
  <c r="W12" i="2"/>
  <c r="W11" i="2"/>
  <c r="W9" i="2"/>
  <c r="AA36" i="2"/>
  <c r="AA35" i="2"/>
  <c r="AA34" i="2"/>
  <c r="AA33" i="2"/>
  <c r="AA32" i="2"/>
  <c r="AA29" i="2"/>
  <c r="AA28" i="2"/>
  <c r="AA27" i="2"/>
  <c r="AA26" i="2"/>
  <c r="AA25" i="2"/>
  <c r="AA22" i="2"/>
  <c r="AA21" i="2"/>
  <c r="AA20" i="2"/>
  <c r="AA19" i="2"/>
  <c r="AA18" i="2"/>
  <c r="AA15" i="2"/>
  <c r="AA14" i="2"/>
  <c r="AA13" i="2"/>
  <c r="AA12" i="2"/>
  <c r="AA11" i="2"/>
  <c r="AA9" i="2"/>
  <c r="AI98" i="3"/>
  <c r="AI97" i="3"/>
  <c r="AI96" i="3"/>
  <c r="AI95" i="3"/>
  <c r="AI92" i="3"/>
  <c r="AI91" i="3"/>
  <c r="AI90" i="3"/>
  <c r="AI89" i="3"/>
  <c r="AI86" i="3"/>
  <c r="AI85" i="3"/>
  <c r="AI84" i="3"/>
  <c r="AI83" i="3"/>
  <c r="AI80" i="3"/>
  <c r="AI79" i="3"/>
  <c r="AI78" i="3"/>
  <c r="AI77" i="3"/>
  <c r="AI74" i="3"/>
  <c r="AI73" i="3"/>
  <c r="AI72" i="3"/>
  <c r="AI71" i="3"/>
  <c r="AI68" i="3"/>
  <c r="AI67" i="3"/>
  <c r="AI66" i="3"/>
  <c r="AI65" i="3"/>
  <c r="AI62" i="3"/>
  <c r="AI61" i="3"/>
  <c r="AI60" i="3"/>
  <c r="AI59" i="3"/>
  <c r="AI56" i="3"/>
  <c r="AI55" i="3"/>
  <c r="AI54" i="3"/>
  <c r="AI53" i="3"/>
  <c r="AI50" i="3"/>
  <c r="AI49" i="3"/>
  <c r="AI48" i="3"/>
  <c r="AI47" i="3"/>
  <c r="AI44" i="3"/>
  <c r="AI43" i="3"/>
  <c r="AI42" i="3"/>
  <c r="AI41" i="3"/>
  <c r="AI38" i="3"/>
  <c r="AI37" i="3"/>
  <c r="AI36" i="3"/>
  <c r="AI35" i="3"/>
  <c r="AI32" i="3"/>
  <c r="AI31" i="3"/>
  <c r="AI30" i="3"/>
  <c r="AI29" i="3"/>
  <c r="AI26" i="3"/>
  <c r="AI25" i="3"/>
  <c r="AI24" i="3"/>
  <c r="AI23" i="3"/>
  <c r="AI20" i="3"/>
  <c r="AI19" i="3"/>
  <c r="AI18" i="3"/>
  <c r="AI17" i="3"/>
  <c r="AI14" i="3"/>
  <c r="AI13" i="3"/>
  <c r="AI12" i="3"/>
  <c r="AI11" i="3"/>
  <c r="AI8" i="3"/>
  <c r="AI7" i="3"/>
  <c r="AI6" i="3"/>
  <c r="AI5" i="3"/>
  <c r="K33" i="3" l="1"/>
  <c r="O23" i="2"/>
  <c r="K23" i="2"/>
  <c r="G16" i="2"/>
  <c r="K37" i="2"/>
  <c r="G30" i="2"/>
  <c r="O9" i="3"/>
  <c r="G51" i="3"/>
  <c r="G45" i="3"/>
  <c r="G39" i="3"/>
  <c r="G27" i="3"/>
  <c r="G21" i="3"/>
  <c r="G9" i="3"/>
  <c r="S39" i="3"/>
  <c r="S99" i="3"/>
  <c r="S51" i="3"/>
  <c r="O51" i="3"/>
  <c r="K15" i="3"/>
  <c r="K27" i="3"/>
  <c r="O87" i="3"/>
  <c r="O99" i="3"/>
  <c r="K39" i="3"/>
  <c r="K63" i="3"/>
  <c r="K75" i="3"/>
  <c r="AA81" i="3"/>
  <c r="S81" i="3"/>
  <c r="O57" i="3"/>
  <c r="K9" i="3"/>
  <c r="K21" i="3"/>
  <c r="O93" i="3"/>
  <c r="K45" i="3"/>
  <c r="K57" i="3"/>
  <c r="K69" i="3"/>
  <c r="O15" i="3"/>
  <c r="O27" i="3"/>
  <c r="O39" i="3"/>
  <c r="S93" i="3"/>
  <c r="O63" i="3"/>
  <c r="O75" i="3"/>
  <c r="AA39" i="3"/>
  <c r="AA51" i="3"/>
  <c r="AA63" i="3"/>
  <c r="O21" i="3"/>
  <c r="O33" i="3"/>
  <c r="O45" i="3"/>
  <c r="S87" i="3"/>
  <c r="O69" i="3"/>
  <c r="O81" i="3"/>
  <c r="AA99" i="3"/>
  <c r="AA87" i="3"/>
  <c r="W15" i="3"/>
  <c r="W63" i="3"/>
  <c r="S15" i="3"/>
  <c r="S27" i="3"/>
  <c r="S63" i="3"/>
  <c r="S75" i="3"/>
  <c r="W45" i="3"/>
  <c r="W93" i="3"/>
  <c r="S21" i="3"/>
  <c r="W57" i="3"/>
  <c r="W69" i="3"/>
  <c r="W81" i="3"/>
  <c r="S9" i="3"/>
  <c r="S33" i="3"/>
  <c r="S45" i="3"/>
  <c r="S57" i="3"/>
  <c r="S69" i="3"/>
  <c r="W39" i="3"/>
  <c r="W51" i="3"/>
  <c r="AE87" i="3"/>
  <c r="AE9" i="3"/>
  <c r="AE21" i="3"/>
  <c r="AE93" i="3"/>
  <c r="AA9" i="3"/>
  <c r="AA33" i="3"/>
  <c r="W87" i="3"/>
  <c r="W27" i="3"/>
  <c r="W99" i="3"/>
  <c r="W21" i="3"/>
  <c r="W9" i="3"/>
  <c r="W33" i="3"/>
  <c r="AA69" i="3"/>
  <c r="W75" i="3"/>
  <c r="AA15" i="3"/>
  <c r="AA93" i="3"/>
  <c r="AA27" i="3"/>
  <c r="AA75" i="3"/>
  <c r="AE69" i="3"/>
  <c r="AI33" i="3"/>
  <c r="AI45" i="3"/>
  <c r="AI57" i="3"/>
  <c r="AI69" i="3"/>
  <c r="AI81" i="3"/>
  <c r="AI93" i="3"/>
  <c r="AA45" i="3"/>
  <c r="AA57" i="3"/>
  <c r="AI9" i="3"/>
  <c r="AA21" i="3"/>
  <c r="AE33" i="3"/>
  <c r="AE15" i="3"/>
  <c r="AE81" i="3"/>
  <c r="AE27" i="3"/>
  <c r="AE63" i="3"/>
  <c r="AE39" i="3"/>
  <c r="AE75" i="3"/>
  <c r="AE51" i="3"/>
  <c r="AE45" i="3"/>
  <c r="AE57" i="3"/>
  <c r="AE99" i="3"/>
  <c r="AI39" i="3"/>
  <c r="AI99" i="3"/>
  <c r="AI21" i="3"/>
  <c r="AI51" i="3"/>
  <c r="AI63" i="3"/>
  <c r="AI75" i="3"/>
  <c r="AI15" i="3"/>
  <c r="AI87" i="3"/>
  <c r="AI27" i="3"/>
  <c r="K16" i="2"/>
  <c r="O37" i="2"/>
  <c r="K30" i="2"/>
  <c r="O16" i="2"/>
  <c r="S37" i="2"/>
  <c r="O30" i="2"/>
  <c r="S16" i="2"/>
  <c r="S23" i="2"/>
  <c r="S30" i="2"/>
  <c r="W37" i="2"/>
  <c r="W16" i="2"/>
  <c r="AA37" i="2"/>
  <c r="W30" i="2"/>
  <c r="W23" i="2"/>
  <c r="AA23" i="2"/>
  <c r="AA16" i="2"/>
  <c r="AA30" i="2"/>
  <c r="AI9" i="2"/>
  <c r="AI36" i="2"/>
  <c r="AI35" i="2"/>
  <c r="AI34" i="2"/>
  <c r="AI33" i="2"/>
  <c r="AI32" i="2"/>
  <c r="AI29" i="2"/>
  <c r="AI28" i="2"/>
  <c r="AI27" i="2"/>
  <c r="AI26" i="2"/>
  <c r="AI25" i="2"/>
  <c r="AI22" i="2"/>
  <c r="AI21" i="2"/>
  <c r="AI20" i="2"/>
  <c r="AI19" i="2"/>
  <c r="AI18" i="2"/>
  <c r="AI23" i="2" l="1"/>
  <c r="AI30" i="2"/>
  <c r="AI37" i="2"/>
  <c r="AI16" i="2"/>
</calcChain>
</file>

<file path=xl/sharedStrings.xml><?xml version="1.0" encoding="utf-8"?>
<sst xmlns="http://schemas.openxmlformats.org/spreadsheetml/2006/main" count="257" uniqueCount="93">
  <si>
    <r>
      <t xml:space="preserve">ENTITY NAME                                                  
</t>
    </r>
    <r>
      <rPr>
        <b/>
        <sz val="10"/>
        <color theme="4"/>
        <rFont val="Calibri"/>
        <family val="2"/>
        <scheme val="minor"/>
      </rPr>
      <t>SITE NAME</t>
    </r>
  </si>
  <si>
    <t>SEEKING</t>
  </si>
  <si>
    <t>Non-recurring Cost Internet</t>
  </si>
  <si>
    <t>Monthly Recurring Cost</t>
  </si>
  <si>
    <t>Monthly Taxes and Fees*</t>
  </si>
  <si>
    <t>Total 48-month Cost</t>
  </si>
  <si>
    <t>Network Nebraska</t>
  </si>
  <si>
    <t>Network Nebraska - Nebraska Hall</t>
  </si>
  <si>
    <t>901 N 17th St</t>
  </si>
  <si>
    <t>Lincoln, NE  68508</t>
  </si>
  <si>
    <t>Contact: Greg Gray, ggray@nebraska.edu, 402-472-7605</t>
  </si>
  <si>
    <t>Network Nebraska - 1623 Farnam</t>
  </si>
  <si>
    <t>1623 Farnam, LLC</t>
  </si>
  <si>
    <t>1623 Farnam St</t>
  </si>
  <si>
    <t>Omaha, NE 68102</t>
  </si>
  <si>
    <t>Network Nebraska - PKI</t>
  </si>
  <si>
    <t>University of Nebraska - Omaha - Pieter Kiewitt Institute</t>
  </si>
  <si>
    <t>1110 S 67th St</t>
  </si>
  <si>
    <t>Omaha, NE 68182</t>
  </si>
  <si>
    <t>Network Nebraska - SDC</t>
  </si>
  <si>
    <t>Scott Data Center</t>
  </si>
  <si>
    <t>6805 Pine St</t>
  </si>
  <si>
    <t>Omaha, NE 68106</t>
  </si>
  <si>
    <t>Network Nebraska - STC</t>
  </si>
  <si>
    <t>Scott Technology Center</t>
  </si>
  <si>
    <t>6825 Pine St</t>
  </si>
  <si>
    <t>Line #</t>
  </si>
  <si>
    <t>University of Nebraska</t>
  </si>
  <si>
    <t>University of Nebraska - City Campus</t>
  </si>
  <si>
    <t>University of Nebraska - Lincoln - Nebraska Hall</t>
  </si>
  <si>
    <t>901 N 17th St, Room 230</t>
  </si>
  <si>
    <t>University of Nebraska - East Campus</t>
  </si>
  <si>
    <t>University of Nebraska - Lincoln - Hardin Hall</t>
  </si>
  <si>
    <t>3310 Holdrege St, Room 007</t>
  </si>
  <si>
    <t>Lincoln, NE 68503</t>
  </si>
  <si>
    <t>University of Nebraska - Dinsdale Family Learning</t>
  </si>
  <si>
    <t>1625 N 38th Street</t>
  </si>
  <si>
    <t>Lincoln, NE 6583</t>
  </si>
  <si>
    <t>University of Nebraska - Nebraska Public Media</t>
  </si>
  <si>
    <t>University of Nebraska - Lincoln - Nebraska Public Media</t>
  </si>
  <si>
    <t>1800 N 33rd St, B21</t>
  </si>
  <si>
    <t>University of Nebraska - Varner Hall</t>
  </si>
  <si>
    <t>University of Nebraska - Lincoln - Varner Hall</t>
  </si>
  <si>
    <t>3835 Holdrege St, Room 118</t>
  </si>
  <si>
    <t>University of Nebraska - NIC</t>
  </si>
  <si>
    <t>University of Nebraska - Lincoln - Nebraska Innovation Campus</t>
  </si>
  <si>
    <t>1702 Court St</t>
  </si>
  <si>
    <t>Lincoln, NE 68588</t>
  </si>
  <si>
    <t>University of Nebraska - Stadium</t>
  </si>
  <si>
    <t>University of Nebraska - Lincoln - Memorial Stadium</t>
  </si>
  <si>
    <t>One Memorial Stadium Drive, Room W603</t>
  </si>
  <si>
    <t>University of Nebraska - 1623 Farnam</t>
  </si>
  <si>
    <t>University of Nebraska - PKI</t>
  </si>
  <si>
    <t>University of Nebraska - Eppley Head End</t>
  </si>
  <si>
    <t>University of Nebraska - Omaha - Eppley Administration Building</t>
  </si>
  <si>
    <t>6001 S University Dr Rd N, EAB008</t>
  </si>
  <si>
    <t>Omaha, NE 68132</t>
  </si>
  <si>
    <t>University of Nebraska - SDC</t>
  </si>
  <si>
    <t>University of Nebraska - STC</t>
  </si>
  <si>
    <t>University of Nebraska - TierPoint Data Center</t>
  </si>
  <si>
    <t>TierPoint - Bellevue Data Center</t>
  </si>
  <si>
    <t>1001 Fort Crook Rd N, Suite 6</t>
  </si>
  <si>
    <t>Bellevue, NE 68005</t>
  </si>
  <si>
    <t>University of Nebraska - Mitchell</t>
  </si>
  <si>
    <t>University of Nebraska - Kearney - Calvin T. Ryan Library</t>
  </si>
  <si>
    <t xml:space="preserve">2508 11th Ave, Room 001, Headend Room </t>
  </si>
  <si>
    <t>Kearney, NE 68849</t>
  </si>
  <si>
    <t>University of Nebraska - Kansas City</t>
  </si>
  <si>
    <t>Level 3 Kansas City</t>
  </si>
  <si>
    <t>1100 Walnut Street, 5th Floor, Rm 501</t>
  </si>
  <si>
    <t>Kansas City, MO 64106</t>
  </si>
  <si>
    <t>University of Nebraska - Denver</t>
  </si>
  <si>
    <t>Level 3 Denver</t>
  </si>
  <si>
    <t>1850 Pearl St</t>
  </si>
  <si>
    <t>Denver, CO 80203</t>
  </si>
  <si>
    <r>
      <t xml:space="preserve">1623 Farnam </t>
    </r>
    <r>
      <rPr>
        <sz val="10"/>
        <color rgb="FFFF0000"/>
        <rFont val="Calibri"/>
        <family val="2"/>
      </rPr>
      <t>St</t>
    </r>
  </si>
  <si>
    <r>
      <t>Omaha, NE 681</t>
    </r>
    <r>
      <rPr>
        <sz val="10"/>
        <color rgb="FFFF0000"/>
        <rFont val="Calibri"/>
        <family val="2"/>
      </rPr>
      <t>02</t>
    </r>
  </si>
  <si>
    <t>ALLO BID #1</t>
  </si>
  <si>
    <t>ALLO BID #2</t>
  </si>
  <si>
    <t>CHARTER BID #1</t>
  </si>
  <si>
    <t>CHARTER BID #2</t>
  </si>
  <si>
    <t>GREAT PLAINS</t>
  </si>
  <si>
    <t>OPTK</t>
  </si>
  <si>
    <t>UPN</t>
  </si>
  <si>
    <t>WINDSTREAM</t>
  </si>
  <si>
    <t>AWARD</t>
  </si>
  <si>
    <t xml:space="preserve"> AWARD</t>
  </si>
  <si>
    <t>LOW AWARD</t>
  </si>
  <si>
    <t>SECOND AWARD</t>
  </si>
  <si>
    <t>Allo</t>
  </si>
  <si>
    <t>Charter</t>
  </si>
  <si>
    <t>Great Plains</t>
  </si>
  <si>
    <t>Windstream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</si>
</sst>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0"/>
      <color rgb="FF4F81BD"/>
      <name val="Calibri"/>
      <family val="2"/>
    </font>
    <font>
      <sz val="10"/>
      <color rgb="FF4F81BD"/>
      <name val="Calibri"/>
      <family val="2"/>
      <scheme val="minor"/>
    </font>
    <font>
      <b/>
      <sz val="10"/>
      <color theme="2" tint="-0.499984740745262"/>
      <name val="Calibri"/>
      <family val="2"/>
      <scheme val="minor"/>
    </font>
    <font>
      <sz val="10"/>
      <color rgb="FFFF0000"/>
      <name val="Calibri"/>
      <family val="2"/>
    </font>
    <font>
      <b/>
      <sz val="10"/>
      <color theme="1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9E1F2"/>
        <bgColor rgb="FF000000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0">
    <xf numFmtId="0" fontId="0" fillId="0" borderId="0" xfId="0"/>
    <xf numFmtId="44" fontId="7" fillId="6" borderId="1" xfId="0" applyNumberFormat="1" applyFont="1" applyFill="1" applyBorder="1"/>
    <xf numFmtId="44" fontId="7" fillId="3" borderId="2" xfId="1" applyNumberFormat="1" applyFont="1" applyFill="1" applyBorder="1"/>
    <xf numFmtId="44" fontId="10" fillId="8" borderId="3" xfId="1" applyNumberFormat="1" applyFont="1" applyFill="1" applyBorder="1"/>
    <xf numFmtId="44" fontId="7" fillId="6" borderId="4" xfId="0" applyNumberFormat="1" applyFont="1" applyFill="1" applyBorder="1"/>
    <xf numFmtId="0" fontId="5" fillId="4" borderId="6" xfId="0" applyFont="1" applyFill="1" applyBorder="1"/>
    <xf numFmtId="44" fontId="7" fillId="3" borderId="7" xfId="1" applyNumberFormat="1" applyFont="1" applyFill="1" applyBorder="1"/>
    <xf numFmtId="0" fontId="4" fillId="4" borderId="10" xfId="0" applyFont="1" applyFill="1" applyBorder="1"/>
    <xf numFmtId="0" fontId="5" fillId="4" borderId="5" xfId="0" applyFont="1" applyFill="1" applyBorder="1" applyAlignment="1">
      <alignment horizontal="center"/>
    </xf>
    <xf numFmtId="0" fontId="6" fillId="5" borderId="7" xfId="0" applyFont="1" applyFill="1" applyBorder="1"/>
    <xf numFmtId="0" fontId="8" fillId="0" borderId="7" xfId="0" applyFont="1" applyBorder="1"/>
    <xf numFmtId="0" fontId="9" fillId="0" borderId="7" xfId="0" applyFont="1" applyBorder="1"/>
    <xf numFmtId="0" fontId="2" fillId="2" borderId="1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horizontal="center" vertical="top" wrapText="1"/>
    </xf>
    <xf numFmtId="0" fontId="5" fillId="4" borderId="16" xfId="0" applyFont="1" applyFill="1" applyBorder="1"/>
    <xf numFmtId="0" fontId="5" fillId="5" borderId="17" xfId="0" applyFont="1" applyFill="1" applyBorder="1" applyAlignment="1">
      <alignment horizontal="center"/>
    </xf>
    <xf numFmtId="44" fontId="7" fillId="6" borderId="18" xfId="0" applyNumberFormat="1" applyFont="1" applyFill="1" applyBorder="1"/>
    <xf numFmtId="44" fontId="7" fillId="3" borderId="19" xfId="1" applyNumberFormat="1" applyFont="1" applyFill="1" applyBorder="1"/>
    <xf numFmtId="44" fontId="7" fillId="3" borderId="20" xfId="1" applyNumberFormat="1" applyFont="1" applyFill="1" applyBorder="1"/>
    <xf numFmtId="44" fontId="10" fillId="8" borderId="21" xfId="1" applyNumberFormat="1" applyFont="1" applyFill="1" applyBorder="1"/>
    <xf numFmtId="44" fontId="7" fillId="6" borderId="22" xfId="0" applyNumberFormat="1" applyFont="1" applyFill="1" applyBorder="1"/>
    <xf numFmtId="0" fontId="8" fillId="0" borderId="24" xfId="0" applyFont="1" applyBorder="1"/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top" wrapText="1"/>
    </xf>
    <xf numFmtId="0" fontId="2" fillId="3" borderId="29" xfId="0" applyFont="1" applyFill="1" applyBorder="1" applyAlignment="1">
      <alignment horizontal="center" vertical="top" wrapText="1"/>
    </xf>
    <xf numFmtId="0" fontId="4" fillId="4" borderId="31" xfId="0" applyFont="1" applyFill="1" applyBorder="1"/>
    <xf numFmtId="0" fontId="5" fillId="4" borderId="32" xfId="0" applyFont="1" applyFill="1" applyBorder="1" applyAlignment="1">
      <alignment horizontal="center"/>
    </xf>
    <xf numFmtId="0" fontId="5" fillId="4" borderId="31" xfId="0" applyFont="1" applyFill="1" applyBorder="1"/>
    <xf numFmtId="0" fontId="5" fillId="4" borderId="33" xfId="0" applyFont="1" applyFill="1" applyBorder="1"/>
    <xf numFmtId="0" fontId="5" fillId="5" borderId="34" xfId="0" applyFont="1" applyFill="1" applyBorder="1" applyAlignment="1">
      <alignment horizontal="center" vertical="center"/>
    </xf>
    <xf numFmtId="0" fontId="6" fillId="5" borderId="35" xfId="0" applyFont="1" applyFill="1" applyBorder="1"/>
    <xf numFmtId="0" fontId="9" fillId="7" borderId="4" xfId="0" applyFont="1" applyFill="1" applyBorder="1" applyAlignment="1">
      <alignment horizontal="center"/>
    </xf>
    <xf numFmtId="0" fontId="9" fillId="7" borderId="37" xfId="0" applyFont="1" applyFill="1" applyBorder="1" applyAlignment="1">
      <alignment horizontal="center"/>
    </xf>
    <xf numFmtId="0" fontId="5" fillId="11" borderId="3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5" borderId="40" xfId="0" applyFont="1" applyFill="1" applyBorder="1" applyAlignment="1">
      <alignment horizontal="center"/>
    </xf>
    <xf numFmtId="0" fontId="9" fillId="7" borderId="40" xfId="0" applyFont="1" applyFill="1" applyBorder="1" applyAlignment="1">
      <alignment horizontal="center"/>
    </xf>
    <xf numFmtId="0" fontId="9" fillId="10" borderId="40" xfId="0" applyFont="1" applyFill="1" applyBorder="1" applyAlignment="1">
      <alignment horizontal="center"/>
    </xf>
    <xf numFmtId="0" fontId="9" fillId="10" borderId="41" xfId="0" applyFont="1" applyFill="1" applyBorder="1" applyAlignment="1">
      <alignment horizontal="center"/>
    </xf>
    <xf numFmtId="0" fontId="2" fillId="3" borderId="44" xfId="0" applyFont="1" applyFill="1" applyBorder="1" applyAlignment="1">
      <alignment horizontal="center" vertical="top" wrapText="1"/>
    </xf>
    <xf numFmtId="0" fontId="5" fillId="4" borderId="45" xfId="0" applyFont="1" applyFill="1" applyBorder="1"/>
    <xf numFmtId="44" fontId="7" fillId="6" borderId="46" xfId="0" applyNumberFormat="1" applyFont="1" applyFill="1" applyBorder="1"/>
    <xf numFmtId="44" fontId="7" fillId="3" borderId="47" xfId="1" applyNumberFormat="1" applyFont="1" applyFill="1" applyBorder="1"/>
    <xf numFmtId="44" fontId="7" fillId="3" borderId="17" xfId="1" applyNumberFormat="1" applyFont="1" applyFill="1" applyBorder="1"/>
    <xf numFmtId="44" fontId="10" fillId="8" borderId="48" xfId="1" applyNumberFormat="1" applyFont="1" applyFill="1" applyBorder="1"/>
    <xf numFmtId="44" fontId="7" fillId="6" borderId="49" xfId="0" applyNumberFormat="1" applyFont="1" applyFill="1" applyBorder="1"/>
    <xf numFmtId="0" fontId="6" fillId="5" borderId="1" xfId="0" applyFont="1" applyFill="1" applyBorder="1" applyAlignment="1">
      <alignment horizontal="center"/>
    </xf>
    <xf numFmtId="44" fontId="10" fillId="8" borderId="39" xfId="1" applyNumberFormat="1" applyFont="1" applyFill="1" applyBorder="1"/>
    <xf numFmtId="0" fontId="2" fillId="3" borderId="50" xfId="0" applyFont="1" applyFill="1" applyBorder="1" applyAlignment="1">
      <alignment horizontal="center" vertical="top" wrapText="1"/>
    </xf>
    <xf numFmtId="0" fontId="5" fillId="4" borderId="11" xfId="0" applyFont="1" applyFill="1" applyBorder="1"/>
    <xf numFmtId="0" fontId="12" fillId="0" borderId="0" xfId="0" applyFont="1"/>
    <xf numFmtId="44" fontId="5" fillId="3" borderId="8" xfId="1" applyNumberFormat="1" applyFont="1" applyFill="1" applyBorder="1"/>
    <xf numFmtId="44" fontId="5" fillId="3" borderId="2" xfId="1" applyNumberFormat="1" applyFont="1" applyFill="1" applyBorder="1"/>
    <xf numFmtId="44" fontId="5" fillId="3" borderId="9" xfId="1" applyNumberFormat="1" applyFont="1" applyFill="1" applyBorder="1"/>
    <xf numFmtId="44" fontId="5" fillId="3" borderId="7" xfId="1" applyNumberFormat="1" applyFont="1" applyFill="1" applyBorder="1"/>
    <xf numFmtId="0" fontId="12" fillId="0" borderId="0" xfId="0" applyFont="1" applyAlignment="1">
      <alignment horizontal="center" vertical="center"/>
    </xf>
    <xf numFmtId="44" fontId="5" fillId="3" borderId="36" xfId="1" applyNumberFormat="1" applyFont="1" applyFill="1" applyBorder="1"/>
    <xf numFmtId="44" fontId="5" fillId="3" borderId="38" xfId="1" applyNumberFormat="1" applyFont="1" applyFill="1" applyBorder="1"/>
    <xf numFmtId="44" fontId="5" fillId="3" borderId="47" xfId="1" applyNumberFormat="1" applyFont="1" applyFill="1" applyBorder="1"/>
    <xf numFmtId="44" fontId="5" fillId="3" borderId="19" xfId="1" applyNumberFormat="1" applyFont="1" applyFill="1" applyBorder="1"/>
    <xf numFmtId="44" fontId="13" fillId="7" borderId="21" xfId="1" applyNumberFormat="1" applyFont="1" applyFill="1" applyBorder="1"/>
    <xf numFmtId="44" fontId="5" fillId="3" borderId="20" xfId="1" applyNumberFormat="1" applyFont="1" applyFill="1" applyBorder="1"/>
    <xf numFmtId="44" fontId="5" fillId="3" borderId="17" xfId="1" applyNumberFormat="1" applyFont="1" applyFill="1" applyBorder="1"/>
    <xf numFmtId="44" fontId="13" fillId="3" borderId="19" xfId="1" applyNumberFormat="1" applyFont="1" applyFill="1" applyBorder="1"/>
    <xf numFmtId="164" fontId="5" fillId="3" borderId="7" xfId="0" applyNumberFormat="1" applyFont="1" applyFill="1" applyBorder="1" applyAlignment="1">
      <alignment horizontal="right"/>
    </xf>
    <xf numFmtId="44" fontId="13" fillId="3" borderId="2" xfId="1" applyNumberFormat="1" applyFont="1" applyFill="1" applyBorder="1"/>
    <xf numFmtId="44" fontId="14" fillId="12" borderId="8" xfId="0" applyNumberFormat="1" applyFont="1" applyFill="1" applyBorder="1"/>
    <xf numFmtId="44" fontId="13" fillId="3" borderId="47" xfId="1" applyNumberFormat="1" applyFont="1" applyFill="1" applyBorder="1"/>
    <xf numFmtId="44" fontId="13" fillId="12" borderId="8" xfId="0" applyNumberFormat="1" applyFont="1" applyFill="1" applyBorder="1"/>
    <xf numFmtId="44" fontId="13" fillId="3" borderId="17" xfId="1" applyNumberFormat="1" applyFont="1" applyFill="1" applyBorder="1"/>
    <xf numFmtId="44" fontId="13" fillId="3" borderId="7" xfId="1" applyNumberFormat="1" applyFont="1" applyFill="1" applyBorder="1"/>
    <xf numFmtId="44" fontId="13" fillId="3" borderId="20" xfId="1" applyNumberFormat="1" applyFont="1" applyFill="1" applyBorder="1"/>
    <xf numFmtId="44" fontId="13" fillId="7" borderId="21" xfId="1" applyNumberFormat="1" applyFont="1" applyFill="1" applyBorder="1" applyAlignment="1">
      <alignment horizontal="center"/>
    </xf>
    <xf numFmtId="6" fontId="5" fillId="3" borderId="2" xfId="1" applyNumberFormat="1" applyFont="1" applyFill="1" applyBorder="1"/>
    <xf numFmtId="0" fontId="5" fillId="0" borderId="17" xfId="0" applyFont="1" applyBorder="1" applyAlignment="1"/>
    <xf numFmtId="0" fontId="5" fillId="0" borderId="17" xfId="0" applyFont="1" applyBorder="1" applyAlignment="1">
      <alignment vertical="center"/>
    </xf>
    <xf numFmtId="0" fontId="12" fillId="5" borderId="17" xfId="0" applyFont="1" applyFill="1" applyBorder="1" applyAlignment="1">
      <alignment horizontal="center" vertical="center"/>
    </xf>
    <xf numFmtId="44" fontId="2" fillId="5" borderId="21" xfId="1" applyNumberFormat="1" applyFont="1" applyFill="1" applyBorder="1"/>
    <xf numFmtId="0" fontId="5" fillId="0" borderId="17" xfId="0" applyFont="1" applyBorder="1" applyAlignment="1">
      <alignment wrapText="1"/>
    </xf>
    <xf numFmtId="0" fontId="5" fillId="0" borderId="23" xfId="0" applyFont="1" applyBorder="1" applyAlignment="1">
      <alignment vertical="center"/>
    </xf>
    <xf numFmtId="0" fontId="13" fillId="5" borderId="34" xfId="0" applyFont="1" applyFill="1" applyBorder="1" applyAlignment="1">
      <alignment horizontal="center" vertical="center"/>
    </xf>
    <xf numFmtId="44" fontId="2" fillId="13" borderId="21" xfId="1" applyNumberFormat="1" applyFont="1" applyFill="1" applyBorder="1"/>
    <xf numFmtId="0" fontId="12" fillId="13" borderId="17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2" fillId="7" borderId="17" xfId="0" applyFont="1" applyFill="1" applyBorder="1" applyAlignment="1">
      <alignment horizontal="center" vertical="center"/>
    </xf>
    <xf numFmtId="0" fontId="0" fillId="0" borderId="7" xfId="0" applyBorder="1"/>
    <xf numFmtId="0" fontId="0" fillId="0" borderId="7" xfId="0" applyBorder="1" applyAlignment="1">
      <alignment horizontal="right"/>
    </xf>
    <xf numFmtId="0" fontId="13" fillId="7" borderId="7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9" borderId="11" xfId="0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/>
    </xf>
    <xf numFmtId="0" fontId="12" fillId="0" borderId="42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7" fillId="9" borderId="25" xfId="0" applyFont="1" applyFill="1" applyBorder="1" applyAlignment="1">
      <alignment horizontal="center" vertical="center"/>
    </xf>
    <xf numFmtId="0" fontId="7" fillId="9" borderId="30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73E53-1674-478D-8C9D-86A0F4775607}">
  <dimension ref="A1:AI45"/>
  <sheetViews>
    <sheetView zoomScaleNormal="100" zoomScaleSheetLayoutView="90" workbookViewId="0">
      <pane xSplit="1" topLeftCell="B1" activePane="topRight" state="frozen"/>
      <selection pane="topRight" activeCell="E42" sqref="E42"/>
    </sheetView>
  </sheetViews>
  <sheetFormatPr defaultRowHeight="14.4" x14ac:dyDescent="0.3"/>
  <cols>
    <col min="1" max="1" width="16.5546875" bestFit="1" customWidth="1"/>
    <col min="2" max="2" width="44.6640625" customWidth="1"/>
    <col min="3" max="3" width="9.33203125" customWidth="1"/>
    <col min="4" max="10" width="14.88671875" customWidth="1"/>
    <col min="11" max="11" width="16.44140625" bestFit="1" customWidth="1"/>
    <col min="12" max="26" width="14.88671875" customWidth="1"/>
    <col min="27" max="27" width="18.109375" bestFit="1" customWidth="1"/>
    <col min="28" max="35" width="14.88671875" customWidth="1"/>
  </cols>
  <sheetData>
    <row r="1" spans="1:35" s="53" customFormat="1" ht="13.8" thickBot="1" x14ac:dyDescent="0.3">
      <c r="D1" s="95" t="s">
        <v>77</v>
      </c>
      <c r="E1" s="96"/>
      <c r="F1" s="96"/>
      <c r="G1" s="97"/>
      <c r="H1" s="95" t="s">
        <v>78</v>
      </c>
      <c r="I1" s="96"/>
      <c r="J1" s="96"/>
      <c r="K1" s="97"/>
      <c r="L1" s="95" t="s">
        <v>79</v>
      </c>
      <c r="M1" s="96"/>
      <c r="N1" s="96"/>
      <c r="O1" s="97"/>
      <c r="P1" s="95" t="s">
        <v>80</v>
      </c>
      <c r="Q1" s="96"/>
      <c r="R1" s="96"/>
      <c r="S1" s="97"/>
      <c r="T1" s="95" t="s">
        <v>81</v>
      </c>
      <c r="U1" s="96"/>
      <c r="V1" s="96"/>
      <c r="W1" s="97"/>
      <c r="X1" s="95" t="s">
        <v>82</v>
      </c>
      <c r="Y1" s="96"/>
      <c r="Z1" s="96"/>
      <c r="AA1" s="97"/>
      <c r="AB1" s="95" t="s">
        <v>83</v>
      </c>
      <c r="AC1" s="96"/>
      <c r="AD1" s="96"/>
      <c r="AE1" s="97"/>
      <c r="AF1" s="95" t="s">
        <v>84</v>
      </c>
      <c r="AG1" s="96"/>
      <c r="AH1" s="96"/>
      <c r="AI1" s="97"/>
    </row>
    <row r="2" spans="1:35" ht="33" customHeight="1" thickBot="1" x14ac:dyDescent="0.35">
      <c r="A2" s="93" t="s">
        <v>26</v>
      </c>
      <c r="B2" s="12" t="s">
        <v>0</v>
      </c>
      <c r="C2" s="13" t="s">
        <v>1</v>
      </c>
      <c r="D2" s="42" t="s">
        <v>2</v>
      </c>
      <c r="E2" s="14" t="s">
        <v>3</v>
      </c>
      <c r="F2" s="14" t="s">
        <v>4</v>
      </c>
      <c r="G2" s="15" t="s">
        <v>5</v>
      </c>
      <c r="H2" s="42" t="s">
        <v>2</v>
      </c>
      <c r="I2" s="14" t="s">
        <v>3</v>
      </c>
      <c r="J2" s="14" t="s">
        <v>4</v>
      </c>
      <c r="K2" s="15" t="s">
        <v>5</v>
      </c>
      <c r="L2" s="42" t="s">
        <v>2</v>
      </c>
      <c r="M2" s="14" t="s">
        <v>3</v>
      </c>
      <c r="N2" s="14" t="s">
        <v>4</v>
      </c>
      <c r="O2" s="15" t="s">
        <v>5</v>
      </c>
      <c r="P2" s="42" t="s">
        <v>2</v>
      </c>
      <c r="Q2" s="14" t="s">
        <v>3</v>
      </c>
      <c r="R2" s="14" t="s">
        <v>4</v>
      </c>
      <c r="S2" s="15" t="s">
        <v>5</v>
      </c>
      <c r="T2" s="42" t="s">
        <v>2</v>
      </c>
      <c r="U2" s="14" t="s">
        <v>3</v>
      </c>
      <c r="V2" s="14" t="s">
        <v>4</v>
      </c>
      <c r="W2" s="15" t="s">
        <v>5</v>
      </c>
      <c r="X2" s="42" t="s">
        <v>2</v>
      </c>
      <c r="Y2" s="14" t="s">
        <v>3</v>
      </c>
      <c r="Z2" s="14" t="s">
        <v>4</v>
      </c>
      <c r="AA2" s="15" t="s">
        <v>5</v>
      </c>
      <c r="AB2" s="42" t="s">
        <v>2</v>
      </c>
      <c r="AC2" s="14" t="s">
        <v>3</v>
      </c>
      <c r="AD2" s="14" t="s">
        <v>4</v>
      </c>
      <c r="AE2" s="15" t="s">
        <v>5</v>
      </c>
      <c r="AF2" s="42" t="s">
        <v>2</v>
      </c>
      <c r="AG2" s="14" t="s">
        <v>3</v>
      </c>
      <c r="AH2" s="14" t="s">
        <v>4</v>
      </c>
      <c r="AI2" s="15" t="s">
        <v>5</v>
      </c>
    </row>
    <row r="3" spans="1:35" ht="15" thickBot="1" x14ac:dyDescent="0.35">
      <c r="A3" s="94"/>
      <c r="B3" s="7" t="s">
        <v>6</v>
      </c>
      <c r="C3" s="8"/>
      <c r="D3" s="43"/>
      <c r="E3" s="5"/>
      <c r="F3" s="5"/>
      <c r="G3" s="16"/>
      <c r="H3" s="43"/>
      <c r="I3" s="5"/>
      <c r="J3" s="5"/>
      <c r="K3" s="16"/>
      <c r="L3" s="43"/>
      <c r="M3" s="5"/>
      <c r="N3" s="5"/>
      <c r="O3" s="16"/>
      <c r="P3" s="43"/>
      <c r="Q3" s="5"/>
      <c r="R3" s="5"/>
      <c r="S3" s="16"/>
      <c r="T3" s="43"/>
      <c r="U3" s="5"/>
      <c r="V3" s="5"/>
      <c r="W3" s="16"/>
      <c r="X3" s="43"/>
      <c r="Y3" s="5"/>
      <c r="Z3" s="5"/>
      <c r="AA3" s="16"/>
      <c r="AB3" s="43"/>
      <c r="AC3" s="5"/>
      <c r="AD3" s="5"/>
      <c r="AE3" s="16"/>
      <c r="AF3" s="43"/>
      <c r="AG3" s="5"/>
      <c r="AH3" s="5"/>
      <c r="AI3" s="16"/>
    </row>
    <row r="4" spans="1:35" x14ac:dyDescent="0.3">
      <c r="A4" s="17">
        <v>1</v>
      </c>
      <c r="B4" s="9" t="s">
        <v>7</v>
      </c>
      <c r="C4" s="38"/>
      <c r="D4" s="44"/>
      <c r="E4" s="4"/>
      <c r="F4" s="4"/>
      <c r="G4" s="18"/>
      <c r="H4" s="44"/>
      <c r="I4" s="4"/>
      <c r="J4" s="4"/>
      <c r="K4" s="18"/>
      <c r="L4" s="44"/>
      <c r="M4" s="4"/>
      <c r="N4" s="4"/>
      <c r="O4" s="18"/>
      <c r="P4" s="44"/>
      <c r="Q4" s="4"/>
      <c r="R4" s="4"/>
      <c r="S4" s="18"/>
      <c r="T4" s="44"/>
      <c r="U4" s="4"/>
      <c r="V4" s="4"/>
      <c r="W4" s="18"/>
      <c r="X4" s="44"/>
      <c r="Y4" s="4"/>
      <c r="Z4" s="4"/>
      <c r="AA4" s="18"/>
      <c r="AB4" s="44"/>
      <c r="AC4" s="4"/>
      <c r="AD4" s="4"/>
      <c r="AE4" s="18"/>
      <c r="AF4" s="44"/>
      <c r="AG4" s="4"/>
      <c r="AH4" s="4"/>
      <c r="AI4" s="18"/>
    </row>
    <row r="5" spans="1:35" x14ac:dyDescent="0.3">
      <c r="A5" s="77"/>
      <c r="B5" s="10" t="s">
        <v>7</v>
      </c>
      <c r="C5" s="39">
        <v>40000</v>
      </c>
      <c r="D5" s="61">
        <v>0</v>
      </c>
      <c r="E5" s="55">
        <v>4392.1166666666668</v>
      </c>
      <c r="F5" s="55">
        <v>0</v>
      </c>
      <c r="G5" s="62">
        <f>D5+(E5*48)+(F5*48)</f>
        <v>210821.6</v>
      </c>
      <c r="H5" s="54">
        <v>172490</v>
      </c>
      <c r="I5" s="55">
        <v>399.29</v>
      </c>
      <c r="J5" s="55">
        <v>0</v>
      </c>
      <c r="K5" s="62">
        <f>H5+(I5*48)+(J5*48)</f>
        <v>191655.92</v>
      </c>
      <c r="L5" s="61">
        <v>250</v>
      </c>
      <c r="M5" s="55">
        <v>5500</v>
      </c>
      <c r="N5" s="55">
        <v>0</v>
      </c>
      <c r="O5" s="62">
        <f>L5+(M5*48)+(N5*48)</f>
        <v>264250</v>
      </c>
      <c r="P5" s="45"/>
      <c r="Q5" s="2"/>
      <c r="R5" s="2"/>
      <c r="S5" s="19">
        <v>0</v>
      </c>
      <c r="T5" s="45"/>
      <c r="U5" s="2"/>
      <c r="V5" s="2"/>
      <c r="W5" s="19">
        <v>0</v>
      </c>
      <c r="X5" s="61"/>
      <c r="Y5" s="69">
        <v>4800</v>
      </c>
      <c r="Z5" s="55"/>
      <c r="AA5" s="62">
        <f>X5+(Y5*48)+(Z5*48)</f>
        <v>230400</v>
      </c>
      <c r="AB5" s="61"/>
      <c r="AC5" s="55">
        <v>5650</v>
      </c>
      <c r="AD5" s="55"/>
      <c r="AE5" s="62">
        <f t="shared" ref="AE5:AE8" si="0">AB5+(AC5*48)+(AD5*48)</f>
        <v>271200</v>
      </c>
      <c r="AF5" s="54">
        <v>3000</v>
      </c>
      <c r="AG5" s="55">
        <v>3383</v>
      </c>
      <c r="AH5" s="76">
        <v>0</v>
      </c>
      <c r="AI5" s="62">
        <f>AF5+(AG5*48)+(AH5*48)</f>
        <v>165384</v>
      </c>
    </row>
    <row r="6" spans="1:35" x14ac:dyDescent="0.3">
      <c r="A6" s="79" t="s">
        <v>85</v>
      </c>
      <c r="B6" s="11" t="s">
        <v>8</v>
      </c>
      <c r="C6" s="39">
        <v>50000</v>
      </c>
      <c r="D6" s="61">
        <v>0</v>
      </c>
      <c r="E6" s="55">
        <v>6266.3333333333339</v>
      </c>
      <c r="F6" s="55">
        <v>0</v>
      </c>
      <c r="G6" s="62">
        <f t="shared" ref="G6:G8" si="1">D6+(E6*48)+(F6*48)</f>
        <v>300784</v>
      </c>
      <c r="H6" s="54">
        <v>0</v>
      </c>
      <c r="I6" s="55">
        <v>2103.13</v>
      </c>
      <c r="J6" s="55">
        <v>0</v>
      </c>
      <c r="K6" s="62">
        <f t="shared" ref="K6:K8" si="2">H6+(I6*48)+(J6*48)</f>
        <v>100950.24</v>
      </c>
      <c r="L6" s="61">
        <v>250</v>
      </c>
      <c r="M6" s="55">
        <v>6300</v>
      </c>
      <c r="N6" s="55">
        <v>0</v>
      </c>
      <c r="O6" s="62">
        <f t="shared" ref="O6:O8" si="3">L6+(M6*48)+(N6*48)</f>
        <v>302650</v>
      </c>
      <c r="P6" s="45"/>
      <c r="Q6" s="2"/>
      <c r="R6" s="2"/>
      <c r="S6" s="19">
        <v>0</v>
      </c>
      <c r="T6" s="45"/>
      <c r="U6" s="2"/>
      <c r="V6" s="2"/>
      <c r="W6" s="19">
        <v>0</v>
      </c>
      <c r="X6" s="61"/>
      <c r="Y6" s="69">
        <v>5200</v>
      </c>
      <c r="Z6" s="55"/>
      <c r="AA6" s="62">
        <f t="shared" ref="AA6:AA8" si="4">X6+(Y6*48)+(Z6*48)</f>
        <v>249600</v>
      </c>
      <c r="AB6" s="61"/>
      <c r="AC6" s="55">
        <v>6995</v>
      </c>
      <c r="AD6" s="55"/>
      <c r="AE6" s="62">
        <f t="shared" si="0"/>
        <v>335760</v>
      </c>
      <c r="AF6" s="54">
        <v>3000</v>
      </c>
      <c r="AG6" s="55">
        <v>3561</v>
      </c>
      <c r="AH6" s="76">
        <v>0</v>
      </c>
      <c r="AI6" s="62">
        <f t="shared" ref="AI6:AI8" si="5">AF6+(AG6*48)+(AH6*48)</f>
        <v>173928</v>
      </c>
    </row>
    <row r="7" spans="1:35" x14ac:dyDescent="0.3">
      <c r="A7" s="79" t="s">
        <v>78</v>
      </c>
      <c r="B7" s="10" t="s">
        <v>9</v>
      </c>
      <c r="C7" s="39">
        <v>60000</v>
      </c>
      <c r="D7" s="61">
        <v>0</v>
      </c>
      <c r="E7" s="55">
        <v>6743.7333333333345</v>
      </c>
      <c r="F7" s="55">
        <v>0</v>
      </c>
      <c r="G7" s="62">
        <f t="shared" si="1"/>
        <v>323699.20000000007</v>
      </c>
      <c r="H7" s="54">
        <v>0</v>
      </c>
      <c r="I7" s="55">
        <v>2537.125</v>
      </c>
      <c r="J7" s="55">
        <v>0</v>
      </c>
      <c r="K7" s="62">
        <f t="shared" si="2"/>
        <v>121782</v>
      </c>
      <c r="L7" s="61">
        <v>250</v>
      </c>
      <c r="M7" s="55">
        <v>7225</v>
      </c>
      <c r="N7" s="55">
        <v>0</v>
      </c>
      <c r="O7" s="62">
        <f t="shared" si="3"/>
        <v>347050</v>
      </c>
      <c r="P7" s="45"/>
      <c r="Q7" s="2"/>
      <c r="R7" s="2"/>
      <c r="S7" s="19">
        <v>0</v>
      </c>
      <c r="T7" s="45"/>
      <c r="U7" s="2"/>
      <c r="V7" s="2"/>
      <c r="W7" s="19">
        <v>0</v>
      </c>
      <c r="X7" s="61"/>
      <c r="Y7" s="69">
        <v>5600</v>
      </c>
      <c r="Z7" s="55"/>
      <c r="AA7" s="62">
        <f t="shared" si="4"/>
        <v>268800</v>
      </c>
      <c r="AB7" s="61"/>
      <c r="AC7" s="55">
        <v>7995</v>
      </c>
      <c r="AD7" s="55"/>
      <c r="AE7" s="62">
        <f t="shared" si="0"/>
        <v>383760</v>
      </c>
      <c r="AF7" s="54">
        <v>3000</v>
      </c>
      <c r="AG7" s="55">
        <v>3748</v>
      </c>
      <c r="AH7" s="76">
        <v>0</v>
      </c>
      <c r="AI7" s="62">
        <f t="shared" si="5"/>
        <v>182904</v>
      </c>
    </row>
    <row r="8" spans="1:35" x14ac:dyDescent="0.3">
      <c r="A8" s="85" t="s">
        <v>88</v>
      </c>
      <c r="B8" s="10" t="s">
        <v>10</v>
      </c>
      <c r="C8" s="39">
        <v>100000</v>
      </c>
      <c r="D8" s="65">
        <v>0</v>
      </c>
      <c r="E8" s="57">
        <v>8653.3333333333339</v>
      </c>
      <c r="F8" s="57">
        <v>0</v>
      </c>
      <c r="G8" s="62">
        <f t="shared" si="1"/>
        <v>415360</v>
      </c>
      <c r="H8" s="56">
        <v>0</v>
      </c>
      <c r="I8" s="57">
        <v>4273.125</v>
      </c>
      <c r="J8" s="57">
        <v>0</v>
      </c>
      <c r="K8" s="62">
        <f t="shared" si="2"/>
        <v>205110</v>
      </c>
      <c r="L8" s="65">
        <v>250</v>
      </c>
      <c r="M8" s="57">
        <v>10000</v>
      </c>
      <c r="N8" s="57">
        <v>0</v>
      </c>
      <c r="O8" s="62">
        <f t="shared" si="3"/>
        <v>480250</v>
      </c>
      <c r="P8" s="46"/>
      <c r="Q8" s="6"/>
      <c r="R8" s="6"/>
      <c r="S8" s="20">
        <v>0</v>
      </c>
      <c r="T8" s="46"/>
      <c r="U8" s="6"/>
      <c r="V8" s="6"/>
      <c r="W8" s="20">
        <v>0</v>
      </c>
      <c r="X8" s="65"/>
      <c r="Y8" s="69">
        <v>7400</v>
      </c>
      <c r="Z8" s="57"/>
      <c r="AA8" s="62">
        <f t="shared" si="4"/>
        <v>355200</v>
      </c>
      <c r="AB8" s="65"/>
      <c r="AC8" s="57">
        <v>10995</v>
      </c>
      <c r="AD8" s="57"/>
      <c r="AE8" s="62">
        <f t="shared" si="0"/>
        <v>527760</v>
      </c>
      <c r="AF8" s="54">
        <v>3000</v>
      </c>
      <c r="AG8" s="57">
        <v>4599</v>
      </c>
      <c r="AH8" s="76">
        <v>0</v>
      </c>
      <c r="AI8" s="62">
        <f t="shared" si="5"/>
        <v>223752</v>
      </c>
    </row>
    <row r="9" spans="1:35" ht="15" thickBot="1" x14ac:dyDescent="0.35">
      <c r="A9" s="85" t="s">
        <v>84</v>
      </c>
      <c r="B9" s="10"/>
      <c r="C9" s="40"/>
      <c r="D9" s="47"/>
      <c r="E9" s="3"/>
      <c r="F9" s="3"/>
      <c r="G9" s="63">
        <f>SUM(G5:G8)</f>
        <v>1250664.8</v>
      </c>
      <c r="H9" s="47"/>
      <c r="I9" s="3"/>
      <c r="J9" s="3"/>
      <c r="K9" s="80">
        <f>SUM(K5:K8)</f>
        <v>619498.16</v>
      </c>
      <c r="L9" s="47"/>
      <c r="M9" s="3"/>
      <c r="N9" s="3"/>
      <c r="O9" s="63">
        <f>SUM(O5:O8)</f>
        <v>1394200</v>
      </c>
      <c r="P9" s="47"/>
      <c r="Q9" s="3"/>
      <c r="R9" s="3"/>
      <c r="S9" s="21">
        <f>SUM(S5:S8)</f>
        <v>0</v>
      </c>
      <c r="T9" s="47"/>
      <c r="U9" s="3"/>
      <c r="V9" s="3"/>
      <c r="W9" s="21">
        <f>SUM(W5:W8)</f>
        <v>0</v>
      </c>
      <c r="X9" s="47"/>
      <c r="Y9" s="3"/>
      <c r="Z9" s="3"/>
      <c r="AA9" s="63">
        <f>SUM(AA5:AA8)</f>
        <v>1104000</v>
      </c>
      <c r="AB9" s="47"/>
      <c r="AC9" s="3"/>
      <c r="AD9" s="3"/>
      <c r="AE9" s="75">
        <f>SUM(AE5:AE8)</f>
        <v>1518480</v>
      </c>
      <c r="AF9" s="47"/>
      <c r="AG9" s="3"/>
      <c r="AH9" s="3"/>
      <c r="AI9" s="84">
        <f>SUM(AI5:AI8)</f>
        <v>745968</v>
      </c>
    </row>
    <row r="10" spans="1:35" x14ac:dyDescent="0.3">
      <c r="A10" s="17">
        <v>2</v>
      </c>
      <c r="B10" s="9" t="s">
        <v>11</v>
      </c>
      <c r="C10" s="38"/>
      <c r="D10" s="48"/>
      <c r="E10" s="1"/>
      <c r="F10" s="1"/>
      <c r="G10" s="22"/>
      <c r="H10" s="48"/>
      <c r="I10" s="1"/>
      <c r="J10" s="1"/>
      <c r="K10" s="22"/>
      <c r="L10" s="48"/>
      <c r="M10" s="1"/>
      <c r="N10" s="1"/>
      <c r="O10" s="22"/>
      <c r="P10" s="48"/>
      <c r="Q10" s="1"/>
      <c r="R10" s="1"/>
      <c r="S10" s="22"/>
      <c r="T10" s="48"/>
      <c r="U10" s="1"/>
      <c r="V10" s="1"/>
      <c r="W10" s="22"/>
      <c r="X10" s="48"/>
      <c r="Y10" s="1"/>
      <c r="Z10" s="1"/>
      <c r="AA10" s="22"/>
      <c r="AB10" s="48"/>
      <c r="AC10" s="1"/>
      <c r="AD10" s="1"/>
      <c r="AE10" s="22"/>
      <c r="AF10" s="48"/>
      <c r="AG10" s="1"/>
      <c r="AH10" s="1"/>
      <c r="AI10" s="22"/>
    </row>
    <row r="11" spans="1:35" x14ac:dyDescent="0.3">
      <c r="A11" s="81"/>
      <c r="B11" s="10" t="s">
        <v>12</v>
      </c>
      <c r="C11" s="39">
        <v>20000</v>
      </c>
      <c r="D11" s="61">
        <v>0</v>
      </c>
      <c r="E11" s="55">
        <v>2755.3166666666671</v>
      </c>
      <c r="F11" s="55">
        <v>0</v>
      </c>
      <c r="G11" s="62">
        <f>D11+(E11*48)+(F11*48)</f>
        <v>132255.20000000001</v>
      </c>
      <c r="H11" s="54">
        <v>108208</v>
      </c>
      <c r="I11" s="55">
        <v>250.5</v>
      </c>
      <c r="J11" s="55">
        <v>0</v>
      </c>
      <c r="K11" s="62">
        <f>H11+(I11*48)+(J11*48)</f>
        <v>120232</v>
      </c>
      <c r="L11" s="45"/>
      <c r="M11" s="2"/>
      <c r="N11" s="2"/>
      <c r="O11" s="19">
        <f>L11+(M11*48)+(N11*48)</f>
        <v>0</v>
      </c>
      <c r="P11" s="61">
        <v>750</v>
      </c>
      <c r="Q11" s="55">
        <v>5299</v>
      </c>
      <c r="R11" s="55"/>
      <c r="S11" s="62">
        <f>P11+(Q11*48)+(R11*48)</f>
        <v>255102</v>
      </c>
      <c r="T11" s="61"/>
      <c r="U11" s="55">
        <v>2842</v>
      </c>
      <c r="V11" s="55"/>
      <c r="W11" s="62">
        <f>T11+(U11*48)+(V11*48)</f>
        <v>136416</v>
      </c>
      <c r="X11" s="61"/>
      <c r="Y11" s="69">
        <v>2800</v>
      </c>
      <c r="Z11" s="55"/>
      <c r="AA11" s="62">
        <f>X11+(Y11*48)+(Z11*48)</f>
        <v>134400</v>
      </c>
      <c r="AB11" s="61"/>
      <c r="AC11" s="55">
        <v>2860</v>
      </c>
      <c r="AD11" s="55"/>
      <c r="AE11" s="62">
        <f>AB11+(AC11*48)+(AD11*48)</f>
        <v>137280</v>
      </c>
      <c r="AF11" s="54">
        <v>3000</v>
      </c>
      <c r="AG11" s="55">
        <v>3054</v>
      </c>
      <c r="AH11" s="76">
        <v>0</v>
      </c>
      <c r="AI11" s="62">
        <f>AF11+(AG11*48)+(AH11*48)</f>
        <v>149592</v>
      </c>
    </row>
    <row r="12" spans="1:35" x14ac:dyDescent="0.3">
      <c r="A12" s="81"/>
      <c r="B12" s="11" t="s">
        <v>13</v>
      </c>
      <c r="C12" s="39">
        <v>40000</v>
      </c>
      <c r="D12" s="61">
        <v>0</v>
      </c>
      <c r="E12" s="55">
        <v>4392.1166666666668</v>
      </c>
      <c r="F12" s="55">
        <v>0</v>
      </c>
      <c r="G12" s="62">
        <f>D12+(E12*48)+(F12*48)</f>
        <v>210821.6</v>
      </c>
      <c r="H12" s="54">
        <v>0</v>
      </c>
      <c r="I12" s="55">
        <v>1738.5</v>
      </c>
      <c r="J12" s="55">
        <v>0</v>
      </c>
      <c r="K12" s="62">
        <f>H12+(I12*48)+(J12*48)</f>
        <v>83448</v>
      </c>
      <c r="L12" s="45"/>
      <c r="M12" s="2"/>
      <c r="N12" s="2"/>
      <c r="O12" s="19">
        <f>L12+(M12*48)+(N12*48)</f>
        <v>0</v>
      </c>
      <c r="P12" s="61">
        <v>750</v>
      </c>
      <c r="Q12" s="55">
        <v>8299</v>
      </c>
      <c r="R12" s="55"/>
      <c r="S12" s="62">
        <f>P12+(Q12*48)+(R12*48)</f>
        <v>399102</v>
      </c>
      <c r="T12" s="61"/>
      <c r="U12" s="55">
        <v>5922</v>
      </c>
      <c r="V12" s="55"/>
      <c r="W12" s="62">
        <f>T12+(U12*48)+(V12*48)</f>
        <v>284256</v>
      </c>
      <c r="X12" s="61"/>
      <c r="Y12" s="69">
        <v>4800</v>
      </c>
      <c r="Z12" s="55"/>
      <c r="AA12" s="62">
        <f>X12+(Y12*48)+(Z12*48)</f>
        <v>230400</v>
      </c>
      <c r="AB12" s="61"/>
      <c r="AC12" s="55">
        <v>5650</v>
      </c>
      <c r="AD12" s="55"/>
      <c r="AE12" s="62">
        <f>AB12+(AC12*48)+(AD12*48)</f>
        <v>271200</v>
      </c>
      <c r="AF12" s="54">
        <v>3000</v>
      </c>
      <c r="AG12" s="55">
        <v>3383</v>
      </c>
      <c r="AH12" s="76">
        <v>0</v>
      </c>
      <c r="AI12" s="62">
        <f t="shared" ref="AI12:AI15" si="6">AF12+(AG12*48)+(AH12*48)</f>
        <v>165384</v>
      </c>
    </row>
    <row r="13" spans="1:35" x14ac:dyDescent="0.3">
      <c r="A13" s="79" t="s">
        <v>86</v>
      </c>
      <c r="B13" s="10" t="s">
        <v>14</v>
      </c>
      <c r="C13" s="39">
        <v>50000</v>
      </c>
      <c r="D13" s="61">
        <v>0</v>
      </c>
      <c r="E13" s="55">
        <v>5005.916666666667</v>
      </c>
      <c r="F13" s="55">
        <v>0</v>
      </c>
      <c r="G13" s="62">
        <f>D13+(E13*48)+(F13*48)</f>
        <v>240284</v>
      </c>
      <c r="H13" s="54">
        <v>0</v>
      </c>
      <c r="I13" s="55">
        <v>2296.5</v>
      </c>
      <c r="J13" s="55">
        <v>0</v>
      </c>
      <c r="K13" s="62">
        <f>H13+(I13*48)+(J13*48)</f>
        <v>110232</v>
      </c>
      <c r="L13" s="45"/>
      <c r="M13" s="2"/>
      <c r="N13" s="2"/>
      <c r="O13" s="19">
        <f>L13+(M13*48)+(N13*48)</f>
        <v>0</v>
      </c>
      <c r="P13" s="61">
        <v>750</v>
      </c>
      <c r="Q13" s="55">
        <v>9299</v>
      </c>
      <c r="R13" s="55"/>
      <c r="S13" s="62">
        <f>P13+(Q13*48)+(R13*48)</f>
        <v>447102</v>
      </c>
      <c r="T13" s="61"/>
      <c r="U13" s="55">
        <v>7106</v>
      </c>
      <c r="V13" s="55"/>
      <c r="W13" s="62">
        <f>T13+(U13*48)+(V13*48)</f>
        <v>341088</v>
      </c>
      <c r="X13" s="61"/>
      <c r="Y13" s="69">
        <v>5200</v>
      </c>
      <c r="Z13" s="55"/>
      <c r="AA13" s="62">
        <f>X13+(Y13*48)+(Z13*48)</f>
        <v>249600</v>
      </c>
      <c r="AB13" s="61"/>
      <c r="AC13" s="55">
        <v>6995</v>
      </c>
      <c r="AD13" s="55"/>
      <c r="AE13" s="62">
        <f>AB13+(AC13*48)+(AD13*48)</f>
        <v>335760</v>
      </c>
      <c r="AF13" s="54">
        <v>3000</v>
      </c>
      <c r="AG13" s="55">
        <v>3561</v>
      </c>
      <c r="AH13" s="76">
        <v>0</v>
      </c>
      <c r="AI13" s="62">
        <f t="shared" si="6"/>
        <v>173928</v>
      </c>
    </row>
    <row r="14" spans="1:35" x14ac:dyDescent="0.3">
      <c r="A14" s="79" t="s">
        <v>78</v>
      </c>
      <c r="B14" s="10" t="s">
        <v>10</v>
      </c>
      <c r="C14" s="39">
        <v>60000</v>
      </c>
      <c r="D14" s="61">
        <v>0</v>
      </c>
      <c r="E14" s="55">
        <v>5483.3166666666666</v>
      </c>
      <c r="F14" s="55">
        <v>0</v>
      </c>
      <c r="G14" s="62">
        <f>D14+(E14*48)+(F14*48)</f>
        <v>263199.2</v>
      </c>
      <c r="H14" s="54">
        <v>0</v>
      </c>
      <c r="I14" s="55">
        <v>2730.5</v>
      </c>
      <c r="J14" s="55">
        <v>0</v>
      </c>
      <c r="K14" s="62">
        <f>H14+(I14*48)+(J14*48)</f>
        <v>131064</v>
      </c>
      <c r="L14" s="45"/>
      <c r="M14" s="2"/>
      <c r="N14" s="2"/>
      <c r="O14" s="19">
        <f>L14+(M14*48)+(N14*48)</f>
        <v>0</v>
      </c>
      <c r="P14" s="61">
        <v>750</v>
      </c>
      <c r="Q14" s="55">
        <v>10299</v>
      </c>
      <c r="R14" s="55"/>
      <c r="S14" s="62">
        <f>P14+(Q14*48)+(R14*48)</f>
        <v>495102</v>
      </c>
      <c r="T14" s="61"/>
      <c r="U14" s="55">
        <v>8291</v>
      </c>
      <c r="V14" s="55"/>
      <c r="W14" s="62">
        <f>T14+(U14*48)+(V14*48)</f>
        <v>397968</v>
      </c>
      <c r="X14" s="61"/>
      <c r="Y14" s="69">
        <v>5600</v>
      </c>
      <c r="Z14" s="55"/>
      <c r="AA14" s="62">
        <f>X14+(Y14*48)+(Z14*48)</f>
        <v>268800</v>
      </c>
      <c r="AB14" s="61"/>
      <c r="AC14" s="55">
        <v>7995</v>
      </c>
      <c r="AD14" s="55"/>
      <c r="AE14" s="62">
        <f>AB14+(AC14*48)+(AD14*48)</f>
        <v>383760</v>
      </c>
      <c r="AF14" s="54">
        <v>3000</v>
      </c>
      <c r="AG14" s="57">
        <v>3748</v>
      </c>
      <c r="AH14" s="76">
        <v>0</v>
      </c>
      <c r="AI14" s="62">
        <f t="shared" si="6"/>
        <v>182904</v>
      </c>
    </row>
    <row r="15" spans="1:35" x14ac:dyDescent="0.3">
      <c r="A15" s="85" t="s">
        <v>88</v>
      </c>
      <c r="B15" s="10"/>
      <c r="C15" s="39">
        <v>100000</v>
      </c>
      <c r="D15" s="65">
        <v>0</v>
      </c>
      <c r="E15" s="57">
        <v>7392.916666666667</v>
      </c>
      <c r="F15" s="57">
        <v>0</v>
      </c>
      <c r="G15" s="64">
        <f>D15+(E15*48)+(F15*48)</f>
        <v>354860</v>
      </c>
      <c r="H15" s="56">
        <v>0</v>
      </c>
      <c r="I15" s="57">
        <v>4466.5</v>
      </c>
      <c r="J15" s="57">
        <v>0</v>
      </c>
      <c r="K15" s="64">
        <f>H15+(I15*48)+(J15*48)</f>
        <v>214392</v>
      </c>
      <c r="L15" s="46"/>
      <c r="M15" s="6"/>
      <c r="N15" s="6"/>
      <c r="O15" s="20">
        <f>L15+(M15*48)+(N15*48)</f>
        <v>0</v>
      </c>
      <c r="P15" s="65">
        <v>750</v>
      </c>
      <c r="Q15" s="57">
        <v>14299</v>
      </c>
      <c r="R15" s="57"/>
      <c r="S15" s="64">
        <f>P15+(Q15*48)+(R15*48)</f>
        <v>687102</v>
      </c>
      <c r="T15" s="65"/>
      <c r="U15" s="57">
        <v>9475</v>
      </c>
      <c r="V15" s="57"/>
      <c r="W15" s="64">
        <f>T15+(U15*48)+(V15*48)</f>
        <v>454800</v>
      </c>
      <c r="X15" s="65"/>
      <c r="Y15" s="69">
        <v>7400</v>
      </c>
      <c r="Z15" s="57"/>
      <c r="AA15" s="64">
        <f>X15+(Y15*48)+(Z15*48)</f>
        <v>355200</v>
      </c>
      <c r="AB15" s="65"/>
      <c r="AC15" s="57">
        <v>10995</v>
      </c>
      <c r="AD15" s="57"/>
      <c r="AE15" s="64">
        <f>AB15+(AC15*48)+(AD15*48)</f>
        <v>527760</v>
      </c>
      <c r="AF15" s="54">
        <v>3000</v>
      </c>
      <c r="AG15" s="57">
        <v>4599</v>
      </c>
      <c r="AH15" s="76">
        <v>0</v>
      </c>
      <c r="AI15" s="62">
        <f t="shared" si="6"/>
        <v>223752</v>
      </c>
    </row>
    <row r="16" spans="1:35" ht="15" thickBot="1" x14ac:dyDescent="0.35">
      <c r="A16" s="85" t="s">
        <v>84</v>
      </c>
      <c r="B16" s="10"/>
      <c r="C16" s="40"/>
      <c r="D16" s="47"/>
      <c r="E16" s="3"/>
      <c r="F16" s="3"/>
      <c r="G16" s="63">
        <f>SUM(G11:G15)</f>
        <v>1201420</v>
      </c>
      <c r="H16" s="47"/>
      <c r="I16" s="3"/>
      <c r="J16" s="3"/>
      <c r="K16" s="80">
        <f>SUM(K11:K15)</f>
        <v>659368</v>
      </c>
      <c r="L16" s="47"/>
      <c r="M16" s="3"/>
      <c r="N16" s="3"/>
      <c r="O16" s="21">
        <f>SUM(O11:O15)</f>
        <v>0</v>
      </c>
      <c r="P16" s="47"/>
      <c r="Q16" s="3"/>
      <c r="R16" s="3"/>
      <c r="S16" s="63">
        <f>SUM(S11:S15)</f>
        <v>2283510</v>
      </c>
      <c r="T16" s="47"/>
      <c r="U16" s="3"/>
      <c r="V16" s="3"/>
      <c r="W16" s="63">
        <f>SUM(W11:W15)</f>
        <v>1614528</v>
      </c>
      <c r="X16" s="47"/>
      <c r="Y16" s="3"/>
      <c r="Z16" s="3"/>
      <c r="AA16" s="63">
        <f>SUM(AA11:AA15)</f>
        <v>1238400</v>
      </c>
      <c r="AB16" s="47"/>
      <c r="AC16" s="3"/>
      <c r="AD16" s="3"/>
      <c r="AE16" s="63">
        <f>SUM(AE11:AE15)</f>
        <v>1655760</v>
      </c>
      <c r="AF16" s="47"/>
      <c r="AG16" s="3"/>
      <c r="AH16" s="3"/>
      <c r="AI16" s="84">
        <f>SUM(AI11:AI15)</f>
        <v>895560</v>
      </c>
    </row>
    <row r="17" spans="1:35" x14ac:dyDescent="0.3">
      <c r="A17" s="17">
        <v>3</v>
      </c>
      <c r="B17" s="9" t="s">
        <v>15</v>
      </c>
      <c r="C17" s="38"/>
      <c r="D17" s="48"/>
      <c r="E17" s="1"/>
      <c r="F17" s="1"/>
      <c r="G17" s="22"/>
      <c r="H17" s="48"/>
      <c r="I17" s="1"/>
      <c r="J17" s="1"/>
      <c r="K17" s="22"/>
      <c r="L17" s="48"/>
      <c r="M17" s="1"/>
      <c r="N17" s="1"/>
      <c r="O17" s="22"/>
      <c r="P17" s="48"/>
      <c r="Q17" s="1"/>
      <c r="R17" s="1"/>
      <c r="S17" s="22"/>
      <c r="T17" s="48"/>
      <c r="U17" s="1"/>
      <c r="V17" s="1"/>
      <c r="W17" s="22"/>
      <c r="X17" s="48"/>
      <c r="Y17" s="1"/>
      <c r="Z17" s="1"/>
      <c r="AA17" s="22"/>
      <c r="AB17" s="48"/>
      <c r="AC17" s="1"/>
      <c r="AD17" s="1"/>
      <c r="AE17" s="22"/>
      <c r="AF17" s="48"/>
      <c r="AG17" s="1"/>
      <c r="AH17" s="1"/>
      <c r="AI17" s="22"/>
    </row>
    <row r="18" spans="1:35" x14ac:dyDescent="0.3">
      <c r="A18" s="77"/>
      <c r="B18" s="10" t="s">
        <v>16</v>
      </c>
      <c r="C18" s="39">
        <v>20000</v>
      </c>
      <c r="D18" s="45"/>
      <c r="E18" s="2"/>
      <c r="F18" s="2"/>
      <c r="G18" s="19">
        <f>D18+(E18*48)+(F18*48)</f>
        <v>0</v>
      </c>
      <c r="H18" s="45"/>
      <c r="I18" s="2"/>
      <c r="J18" s="2"/>
      <c r="K18" s="19">
        <f>H18+(I18*48)+(J18*48)</f>
        <v>0</v>
      </c>
      <c r="L18" s="45"/>
      <c r="M18" s="2"/>
      <c r="N18" s="2"/>
      <c r="O18" s="19">
        <f>L18+(M18*48)+(N18*48)</f>
        <v>0</v>
      </c>
      <c r="P18" s="61">
        <v>750</v>
      </c>
      <c r="Q18" s="55">
        <v>5299</v>
      </c>
      <c r="R18" s="55"/>
      <c r="S18" s="62">
        <f>P18+(Q18*48)+(R18*48)</f>
        <v>255102</v>
      </c>
      <c r="T18" s="61"/>
      <c r="U18" s="55">
        <v>2842</v>
      </c>
      <c r="V18" s="55"/>
      <c r="W18" s="62">
        <f>T18+(U18*48)+(V18*48)</f>
        <v>136416</v>
      </c>
      <c r="X18" s="61"/>
      <c r="Y18" s="69">
        <v>2800</v>
      </c>
      <c r="Z18" s="55"/>
      <c r="AA18" s="62">
        <f>X18+(Y18*48)+(Z18*48)</f>
        <v>134400</v>
      </c>
      <c r="AB18" s="61"/>
      <c r="AC18" s="55">
        <v>2860</v>
      </c>
      <c r="AD18" s="55"/>
      <c r="AE18" s="62">
        <f>AB18+(AC18*48)+(AD18*48)</f>
        <v>137280</v>
      </c>
      <c r="AF18" s="54">
        <v>32300</v>
      </c>
      <c r="AG18" s="55">
        <v>3054</v>
      </c>
      <c r="AH18" s="76">
        <v>0</v>
      </c>
      <c r="AI18" s="62">
        <f>AF18+(AG18*48)+(AH18*48)</f>
        <v>178892</v>
      </c>
    </row>
    <row r="19" spans="1:35" x14ac:dyDescent="0.3">
      <c r="A19" s="77"/>
      <c r="B19" s="11" t="s">
        <v>17</v>
      </c>
      <c r="C19" s="39">
        <v>40000</v>
      </c>
      <c r="D19" s="45"/>
      <c r="E19" s="2"/>
      <c r="F19" s="2"/>
      <c r="G19" s="19">
        <f>D19+(E19*48)+(F19*48)</f>
        <v>0</v>
      </c>
      <c r="H19" s="45"/>
      <c r="I19" s="2"/>
      <c r="J19" s="2"/>
      <c r="K19" s="19">
        <f>H19+(I19*48)+(J19*48)</f>
        <v>0</v>
      </c>
      <c r="L19" s="45"/>
      <c r="M19" s="2"/>
      <c r="N19" s="2"/>
      <c r="O19" s="19">
        <f>L19+(M19*48)+(N19*48)</f>
        <v>0</v>
      </c>
      <c r="P19" s="61">
        <v>750</v>
      </c>
      <c r="Q19" s="55">
        <v>8299</v>
      </c>
      <c r="R19" s="55"/>
      <c r="S19" s="62">
        <f>P19+(Q19*48)+(R19*48)</f>
        <v>399102</v>
      </c>
      <c r="T19" s="61"/>
      <c r="U19" s="55">
        <v>5922</v>
      </c>
      <c r="V19" s="55"/>
      <c r="W19" s="62">
        <f>T19+(U19*48)+(V19*48)</f>
        <v>284256</v>
      </c>
      <c r="X19" s="61"/>
      <c r="Y19" s="69">
        <v>4800</v>
      </c>
      <c r="Z19" s="55"/>
      <c r="AA19" s="62">
        <f>X19+(Y19*48)+(Z19*48)</f>
        <v>230400</v>
      </c>
      <c r="AB19" s="61"/>
      <c r="AC19" s="55">
        <v>5650</v>
      </c>
      <c r="AD19" s="55"/>
      <c r="AE19" s="62">
        <f>AB19+(AC19*48)+(AD19*48)</f>
        <v>271200</v>
      </c>
      <c r="AF19" s="54">
        <v>32300</v>
      </c>
      <c r="AG19" s="55">
        <v>3383</v>
      </c>
      <c r="AH19" s="76">
        <v>0</v>
      </c>
      <c r="AI19" s="62">
        <f>AF19+(AG19*48)+(AH19*48)</f>
        <v>194684</v>
      </c>
    </row>
    <row r="20" spans="1:35" x14ac:dyDescent="0.3">
      <c r="A20" s="79" t="s">
        <v>85</v>
      </c>
      <c r="B20" s="10" t="s">
        <v>18</v>
      </c>
      <c r="C20" s="39">
        <v>50000</v>
      </c>
      <c r="D20" s="45"/>
      <c r="E20" s="2"/>
      <c r="F20" s="2"/>
      <c r="G20" s="19">
        <f>D20+(E20*48)+(F20*48)</f>
        <v>0</v>
      </c>
      <c r="H20" s="45"/>
      <c r="I20" s="2"/>
      <c r="J20" s="2"/>
      <c r="K20" s="19">
        <f>H20+(I20*48)+(J20*48)</f>
        <v>0</v>
      </c>
      <c r="L20" s="45"/>
      <c r="M20" s="2"/>
      <c r="N20" s="2"/>
      <c r="O20" s="19">
        <f>L20+(M20*48)+(N20*48)</f>
        <v>0</v>
      </c>
      <c r="P20" s="61">
        <v>750</v>
      </c>
      <c r="Q20" s="55">
        <v>9299</v>
      </c>
      <c r="R20" s="55"/>
      <c r="S20" s="62">
        <f>P20+(Q20*48)+(R20*48)</f>
        <v>447102</v>
      </c>
      <c r="T20" s="61"/>
      <c r="U20" s="55">
        <v>7106</v>
      </c>
      <c r="V20" s="55"/>
      <c r="W20" s="62">
        <f>T20+(U20*48)+(V20*48)</f>
        <v>341088</v>
      </c>
      <c r="X20" s="61"/>
      <c r="Y20" s="69">
        <v>5200</v>
      </c>
      <c r="Z20" s="55"/>
      <c r="AA20" s="62">
        <f>X20+(Y20*48)+(Z20*48)</f>
        <v>249600</v>
      </c>
      <c r="AB20" s="61"/>
      <c r="AC20" s="55">
        <v>6995</v>
      </c>
      <c r="AD20" s="55"/>
      <c r="AE20" s="62">
        <f>AB20+(AC20*48)+(AD20*48)</f>
        <v>335760</v>
      </c>
      <c r="AF20" s="54">
        <v>32300</v>
      </c>
      <c r="AG20" s="55">
        <v>3561</v>
      </c>
      <c r="AH20" s="76">
        <v>0</v>
      </c>
      <c r="AI20" s="62">
        <f>AF20+(AG20*48)+(AH20*48)</f>
        <v>203228</v>
      </c>
    </row>
    <row r="21" spans="1:35" x14ac:dyDescent="0.3">
      <c r="A21" s="79" t="s">
        <v>84</v>
      </c>
      <c r="B21" s="10" t="s">
        <v>10</v>
      </c>
      <c r="C21" s="39">
        <v>60000</v>
      </c>
      <c r="D21" s="45"/>
      <c r="E21" s="2"/>
      <c r="F21" s="2"/>
      <c r="G21" s="19">
        <f>D21+(E21*48)+(F21*48)</f>
        <v>0</v>
      </c>
      <c r="H21" s="45"/>
      <c r="I21" s="2"/>
      <c r="J21" s="2"/>
      <c r="K21" s="19">
        <f>H21+(I21*48)+(J21*48)</f>
        <v>0</v>
      </c>
      <c r="L21" s="45"/>
      <c r="M21" s="2"/>
      <c r="N21" s="2"/>
      <c r="O21" s="19">
        <f>L21+(M21*48)+(N21*48)</f>
        <v>0</v>
      </c>
      <c r="P21" s="61">
        <v>750</v>
      </c>
      <c r="Q21" s="55">
        <v>10299</v>
      </c>
      <c r="R21" s="55"/>
      <c r="S21" s="62">
        <f>P21+(Q21*48)+(R21*48)</f>
        <v>495102</v>
      </c>
      <c r="T21" s="61"/>
      <c r="U21" s="55">
        <v>8291</v>
      </c>
      <c r="V21" s="55"/>
      <c r="W21" s="62">
        <f>T21+(U21*48)+(V21*48)</f>
        <v>397968</v>
      </c>
      <c r="X21" s="61"/>
      <c r="Y21" s="69">
        <v>5600</v>
      </c>
      <c r="Z21" s="55"/>
      <c r="AA21" s="62">
        <f>X21+(Y21*48)+(Z21*48)</f>
        <v>268800</v>
      </c>
      <c r="AB21" s="61"/>
      <c r="AC21" s="55">
        <v>7995</v>
      </c>
      <c r="AD21" s="55"/>
      <c r="AE21" s="62">
        <f>AB21+(AC21*48)+(AD21*48)</f>
        <v>383760</v>
      </c>
      <c r="AF21" s="54">
        <v>32300</v>
      </c>
      <c r="AG21" s="57">
        <v>3748</v>
      </c>
      <c r="AH21" s="76">
        <v>0</v>
      </c>
      <c r="AI21" s="62">
        <f>AF21+(AG21*48)+(AH21*48)</f>
        <v>212204</v>
      </c>
    </row>
    <row r="22" spans="1:35" x14ac:dyDescent="0.3">
      <c r="A22" s="85" t="s">
        <v>88</v>
      </c>
      <c r="B22" s="10"/>
      <c r="C22" s="39">
        <v>100000</v>
      </c>
      <c r="D22" s="46"/>
      <c r="E22" s="6"/>
      <c r="F22" s="6"/>
      <c r="G22" s="20">
        <f>D22+(E22*48)+(F22*48)</f>
        <v>0</v>
      </c>
      <c r="H22" s="46"/>
      <c r="I22" s="6"/>
      <c r="J22" s="6"/>
      <c r="K22" s="20">
        <f>H22+(I22*48)+(J22*48)</f>
        <v>0</v>
      </c>
      <c r="L22" s="46"/>
      <c r="M22" s="6"/>
      <c r="N22" s="6"/>
      <c r="O22" s="20">
        <f>L22+(M22*48)+(N22*48)</f>
        <v>0</v>
      </c>
      <c r="P22" s="65">
        <v>750</v>
      </c>
      <c r="Q22" s="57">
        <v>14299</v>
      </c>
      <c r="R22" s="57"/>
      <c r="S22" s="64">
        <f>P22+(Q22*48)+(R22*48)</f>
        <v>687102</v>
      </c>
      <c r="T22" s="65"/>
      <c r="U22" s="57">
        <v>9475</v>
      </c>
      <c r="V22" s="57"/>
      <c r="W22" s="64">
        <f>T22+(U22*48)+(V22*48)</f>
        <v>454800</v>
      </c>
      <c r="X22" s="65"/>
      <c r="Y22" s="69">
        <v>7400</v>
      </c>
      <c r="Z22" s="57"/>
      <c r="AA22" s="64">
        <f>X22+(Y22*48)+(Z22*48)</f>
        <v>355200</v>
      </c>
      <c r="AB22" s="65"/>
      <c r="AC22" s="57">
        <v>10995</v>
      </c>
      <c r="AD22" s="57"/>
      <c r="AE22" s="64">
        <f>AB22+(AC22*48)+(AD22*48)</f>
        <v>527760</v>
      </c>
      <c r="AF22" s="54">
        <v>32300</v>
      </c>
      <c r="AG22" s="57">
        <v>4599</v>
      </c>
      <c r="AH22" s="76">
        <v>0</v>
      </c>
      <c r="AI22" s="64">
        <f>AF22+(AG22*48)+(AH22*48)</f>
        <v>253052</v>
      </c>
    </row>
    <row r="23" spans="1:35" ht="15" thickBot="1" x14ac:dyDescent="0.35">
      <c r="A23" s="85" t="s">
        <v>82</v>
      </c>
      <c r="B23" s="10"/>
      <c r="C23" s="40"/>
      <c r="D23" s="47"/>
      <c r="E23" s="3"/>
      <c r="F23" s="3"/>
      <c r="G23" s="21">
        <f>SUM(G18:G22)</f>
        <v>0</v>
      </c>
      <c r="H23" s="47"/>
      <c r="I23" s="3"/>
      <c r="J23" s="3"/>
      <c r="K23" s="21">
        <f>SUM(K18:K22)</f>
        <v>0</v>
      </c>
      <c r="L23" s="47"/>
      <c r="M23" s="3"/>
      <c r="N23" s="3"/>
      <c r="O23" s="21">
        <f>SUM(O18:O22)</f>
        <v>0</v>
      </c>
      <c r="P23" s="47"/>
      <c r="Q23" s="3"/>
      <c r="R23" s="3"/>
      <c r="S23" s="63">
        <f>SUM(S18:S22)</f>
        <v>2283510</v>
      </c>
      <c r="T23" s="47"/>
      <c r="U23" s="3"/>
      <c r="V23" s="3"/>
      <c r="W23" s="63">
        <f>SUM(W18:W22)</f>
        <v>1614528</v>
      </c>
      <c r="X23" s="47"/>
      <c r="Y23" s="3"/>
      <c r="Z23" s="3"/>
      <c r="AA23" s="84">
        <f>SUM(AA18:AA22)</f>
        <v>1238400</v>
      </c>
      <c r="AB23" s="47"/>
      <c r="AC23" s="3"/>
      <c r="AD23" s="3"/>
      <c r="AE23" s="63">
        <f>SUM(AE18:AE22)</f>
        <v>1655760</v>
      </c>
      <c r="AF23" s="47"/>
      <c r="AG23" s="3"/>
      <c r="AH23" s="3"/>
      <c r="AI23" s="80">
        <f>SUM(AI18:AI22)</f>
        <v>1042060</v>
      </c>
    </row>
    <row r="24" spans="1:35" x14ac:dyDescent="0.3">
      <c r="A24" s="17">
        <v>4</v>
      </c>
      <c r="B24" s="9" t="s">
        <v>19</v>
      </c>
      <c r="C24" s="38"/>
      <c r="D24" s="48"/>
      <c r="E24" s="1"/>
      <c r="F24" s="1"/>
      <c r="G24" s="22"/>
      <c r="H24" s="48"/>
      <c r="I24" s="1"/>
      <c r="J24" s="1"/>
      <c r="K24" s="22"/>
      <c r="L24" s="48"/>
      <c r="M24" s="1"/>
      <c r="N24" s="1"/>
      <c r="O24" s="22"/>
      <c r="P24" s="48"/>
      <c r="Q24" s="1"/>
      <c r="R24" s="1"/>
      <c r="S24" s="22"/>
      <c r="T24" s="48"/>
      <c r="U24" s="1"/>
      <c r="V24" s="1"/>
      <c r="W24" s="22"/>
      <c r="X24" s="48"/>
      <c r="Y24" s="1"/>
      <c r="Z24" s="1"/>
      <c r="AA24" s="22"/>
      <c r="AB24" s="48"/>
      <c r="AC24" s="1"/>
      <c r="AD24" s="1"/>
      <c r="AE24" s="22"/>
      <c r="AF24" s="48"/>
      <c r="AG24" s="1"/>
      <c r="AH24" s="1"/>
      <c r="AI24" s="22"/>
    </row>
    <row r="25" spans="1:35" x14ac:dyDescent="0.3">
      <c r="A25" s="77"/>
      <c r="B25" s="10" t="s">
        <v>20</v>
      </c>
      <c r="C25" s="39">
        <v>20000</v>
      </c>
      <c r="D25" s="45"/>
      <c r="E25" s="2"/>
      <c r="F25" s="2"/>
      <c r="G25" s="19">
        <f>D25+(E25*48)+(F25*48)</f>
        <v>0</v>
      </c>
      <c r="H25" s="45"/>
      <c r="I25" s="2"/>
      <c r="J25" s="2"/>
      <c r="K25" s="19">
        <f>H25+(I25*48)+(J25*48)</f>
        <v>0</v>
      </c>
      <c r="L25" s="45"/>
      <c r="M25" s="2"/>
      <c r="N25" s="2"/>
      <c r="O25" s="19">
        <f>L25+(M25*48)+(N25*48)</f>
        <v>0</v>
      </c>
      <c r="P25" s="45"/>
      <c r="Q25" s="2"/>
      <c r="R25" s="2"/>
      <c r="S25" s="19">
        <f>P25+(Q25*48)+(R25*48)</f>
        <v>0</v>
      </c>
      <c r="T25" s="61"/>
      <c r="U25" s="55">
        <v>2842</v>
      </c>
      <c r="V25" s="55"/>
      <c r="W25" s="62">
        <f>T25+(U25*48)+(V25*48)</f>
        <v>136416</v>
      </c>
      <c r="X25" s="70"/>
      <c r="Y25" s="71">
        <v>2800</v>
      </c>
      <c r="Z25" s="68"/>
      <c r="AA25" s="66">
        <f>X25+(Y25*48)+(Z25*48)</f>
        <v>134400</v>
      </c>
      <c r="AB25" s="61"/>
      <c r="AC25" s="55">
        <v>2860</v>
      </c>
      <c r="AD25" s="55"/>
      <c r="AE25" s="62">
        <f>AB25+(AC25*48)+(AD25*48)</f>
        <v>137280</v>
      </c>
      <c r="AF25" s="54">
        <v>3000</v>
      </c>
      <c r="AG25" s="55">
        <v>3054</v>
      </c>
      <c r="AH25" s="76">
        <v>0</v>
      </c>
      <c r="AI25" s="62">
        <f>AF25+(AG25*48)+(AH25*48)</f>
        <v>149592</v>
      </c>
    </row>
    <row r="26" spans="1:35" x14ac:dyDescent="0.3">
      <c r="A26" s="77"/>
      <c r="B26" s="11" t="s">
        <v>21</v>
      </c>
      <c r="C26" s="39">
        <v>40000</v>
      </c>
      <c r="D26" s="45"/>
      <c r="E26" s="2"/>
      <c r="F26" s="2"/>
      <c r="G26" s="19">
        <f>D26+(E26*48)+(F26*48)</f>
        <v>0</v>
      </c>
      <c r="H26" s="45"/>
      <c r="I26" s="2"/>
      <c r="J26" s="2"/>
      <c r="K26" s="19">
        <f>H26+(I26*48)+(J26*48)</f>
        <v>0</v>
      </c>
      <c r="L26" s="45"/>
      <c r="M26" s="2"/>
      <c r="N26" s="2"/>
      <c r="O26" s="19">
        <f>L26+(M26*48)+(N26*48)</f>
        <v>0</v>
      </c>
      <c r="P26" s="45"/>
      <c r="Q26" s="2"/>
      <c r="R26" s="2"/>
      <c r="S26" s="19">
        <f>P26+(Q26*48)+(R26*48)</f>
        <v>0</v>
      </c>
      <c r="T26" s="61"/>
      <c r="U26" s="55">
        <v>5922</v>
      </c>
      <c r="V26" s="55"/>
      <c r="W26" s="62">
        <f>T26+(U26*48)+(V26*48)</f>
        <v>284256</v>
      </c>
      <c r="X26" s="70"/>
      <c r="Y26" s="71">
        <v>4800</v>
      </c>
      <c r="Z26" s="68"/>
      <c r="AA26" s="66">
        <f>X26+(Y26*48)+(Z26*48)</f>
        <v>230400</v>
      </c>
      <c r="AB26" s="61"/>
      <c r="AC26" s="55">
        <v>5650</v>
      </c>
      <c r="AD26" s="55"/>
      <c r="AE26" s="62">
        <f>AB26+(AC26*48)+(AD26*48)</f>
        <v>271200</v>
      </c>
      <c r="AF26" s="54">
        <v>3000</v>
      </c>
      <c r="AG26" s="55">
        <v>3383</v>
      </c>
      <c r="AH26" s="76">
        <v>0</v>
      </c>
      <c r="AI26" s="62">
        <f>AF26+(AG26*48)+(AH26*48)</f>
        <v>165384</v>
      </c>
    </row>
    <row r="27" spans="1:35" x14ac:dyDescent="0.3">
      <c r="A27" s="79" t="s">
        <v>85</v>
      </c>
      <c r="B27" s="10" t="s">
        <v>22</v>
      </c>
      <c r="C27" s="39">
        <v>50000</v>
      </c>
      <c r="D27" s="45"/>
      <c r="E27" s="2"/>
      <c r="F27" s="2"/>
      <c r="G27" s="19">
        <f>D27+(E27*48)+(F27*48)</f>
        <v>0</v>
      </c>
      <c r="H27" s="45"/>
      <c r="I27" s="2"/>
      <c r="J27" s="2"/>
      <c r="K27" s="19">
        <f>H27+(I27*48)+(J27*48)</f>
        <v>0</v>
      </c>
      <c r="L27" s="45"/>
      <c r="M27" s="2"/>
      <c r="N27" s="2"/>
      <c r="O27" s="19">
        <f>L27+(M27*48)+(N27*48)</f>
        <v>0</v>
      </c>
      <c r="P27" s="45"/>
      <c r="Q27" s="2"/>
      <c r="R27" s="2"/>
      <c r="S27" s="19">
        <f>P27+(Q27*48)+(R27*48)</f>
        <v>0</v>
      </c>
      <c r="T27" s="61"/>
      <c r="U27" s="55">
        <v>7106</v>
      </c>
      <c r="V27" s="55"/>
      <c r="W27" s="62">
        <f>T27+(U27*48)+(V27*48)</f>
        <v>341088</v>
      </c>
      <c r="X27" s="70"/>
      <c r="Y27" s="71">
        <v>5200</v>
      </c>
      <c r="Z27" s="68"/>
      <c r="AA27" s="66">
        <f>X27+(Y27*48)+(Z27*48)</f>
        <v>249600</v>
      </c>
      <c r="AB27" s="61"/>
      <c r="AC27" s="55">
        <v>6995</v>
      </c>
      <c r="AD27" s="55"/>
      <c r="AE27" s="62">
        <f>AB27+(AC27*48)+(AD27*48)</f>
        <v>335760</v>
      </c>
      <c r="AF27" s="54">
        <v>3000</v>
      </c>
      <c r="AG27" s="55">
        <v>3561</v>
      </c>
      <c r="AH27" s="76">
        <v>0</v>
      </c>
      <c r="AI27" s="62">
        <f>AF27+(AG27*48)+(AH27*48)</f>
        <v>173928</v>
      </c>
    </row>
    <row r="28" spans="1:35" x14ac:dyDescent="0.3">
      <c r="A28" s="79" t="s">
        <v>84</v>
      </c>
      <c r="B28" s="10" t="s">
        <v>10</v>
      </c>
      <c r="C28" s="39">
        <v>60000</v>
      </c>
      <c r="D28" s="45"/>
      <c r="E28" s="2"/>
      <c r="F28" s="2"/>
      <c r="G28" s="19">
        <f>D28+(E28*48)+(F28*48)</f>
        <v>0</v>
      </c>
      <c r="H28" s="45"/>
      <c r="I28" s="2"/>
      <c r="J28" s="2"/>
      <c r="K28" s="19">
        <f>H28+(I28*48)+(J28*48)</f>
        <v>0</v>
      </c>
      <c r="L28" s="45"/>
      <c r="M28" s="2"/>
      <c r="N28" s="2"/>
      <c r="O28" s="19">
        <f>L28+(M28*48)+(N28*48)</f>
        <v>0</v>
      </c>
      <c r="P28" s="45"/>
      <c r="Q28" s="2"/>
      <c r="R28" s="2"/>
      <c r="S28" s="19">
        <f>P28+(Q28*48)+(R28*48)</f>
        <v>0</v>
      </c>
      <c r="T28" s="61"/>
      <c r="U28" s="55">
        <v>8291</v>
      </c>
      <c r="V28" s="55"/>
      <c r="W28" s="62">
        <f>T28+(U28*48)+(V28*48)</f>
        <v>397968</v>
      </c>
      <c r="X28" s="70"/>
      <c r="Y28" s="71">
        <v>5600</v>
      </c>
      <c r="Z28" s="68"/>
      <c r="AA28" s="66">
        <f>X28+(Y28*48)+(Z28*48)</f>
        <v>268800</v>
      </c>
      <c r="AB28" s="61"/>
      <c r="AC28" s="55">
        <v>7995</v>
      </c>
      <c r="AD28" s="55"/>
      <c r="AE28" s="62">
        <f>AB28+(AC28*48)+(AD28*48)</f>
        <v>383760</v>
      </c>
      <c r="AF28" s="54">
        <v>3000</v>
      </c>
      <c r="AG28" s="57">
        <v>3748</v>
      </c>
      <c r="AH28" s="76">
        <v>0</v>
      </c>
      <c r="AI28" s="62">
        <f>AF28+(AG28*48)+(AH28*48)</f>
        <v>182904</v>
      </c>
    </row>
    <row r="29" spans="1:35" x14ac:dyDescent="0.3">
      <c r="A29" s="85" t="s">
        <v>88</v>
      </c>
      <c r="B29" s="10"/>
      <c r="C29" s="39">
        <v>100000</v>
      </c>
      <c r="D29" s="46"/>
      <c r="E29" s="6"/>
      <c r="F29" s="6"/>
      <c r="G29" s="20">
        <f>D29+(E29*48)+(F29*48)</f>
        <v>0</v>
      </c>
      <c r="H29" s="46"/>
      <c r="I29" s="6"/>
      <c r="J29" s="6"/>
      <c r="K29" s="20">
        <f>H29+(I29*48)+(J29*48)</f>
        <v>0</v>
      </c>
      <c r="L29" s="46"/>
      <c r="M29" s="6"/>
      <c r="N29" s="6"/>
      <c r="O29" s="20">
        <f>L29+(M29*48)+(N29*48)</f>
        <v>0</v>
      </c>
      <c r="P29" s="46"/>
      <c r="Q29" s="6"/>
      <c r="R29" s="6"/>
      <c r="S29" s="20">
        <f>P29+(Q29*48)+(R29*48)</f>
        <v>0</v>
      </c>
      <c r="T29" s="65"/>
      <c r="U29" s="57">
        <v>9475</v>
      </c>
      <c r="V29" s="57"/>
      <c r="W29" s="64">
        <f>T29+(U29*48)+(V29*48)</f>
        <v>454800</v>
      </c>
      <c r="X29" s="72"/>
      <c r="Y29" s="71">
        <v>7400</v>
      </c>
      <c r="Z29" s="73"/>
      <c r="AA29" s="74">
        <f>X29+(Y29*48)+(Z29*48)</f>
        <v>355200</v>
      </c>
      <c r="AB29" s="65"/>
      <c r="AC29" s="57">
        <v>10995</v>
      </c>
      <c r="AD29" s="57"/>
      <c r="AE29" s="64">
        <f>AB29+(AC29*48)+(AD29*48)</f>
        <v>527760</v>
      </c>
      <c r="AF29" s="54">
        <v>3000</v>
      </c>
      <c r="AG29" s="57">
        <v>4599</v>
      </c>
      <c r="AH29" s="76">
        <v>0</v>
      </c>
      <c r="AI29" s="64">
        <f>AF29+(AG29*48)+(AH29*48)</f>
        <v>223752</v>
      </c>
    </row>
    <row r="30" spans="1:35" ht="15" thickBot="1" x14ac:dyDescent="0.35">
      <c r="A30" s="85" t="s">
        <v>82</v>
      </c>
      <c r="B30" s="10"/>
      <c r="C30" s="40"/>
      <c r="D30" s="47"/>
      <c r="E30" s="3"/>
      <c r="F30" s="3"/>
      <c r="G30" s="21">
        <f>SUM(G25:G29)</f>
        <v>0</v>
      </c>
      <c r="H30" s="47"/>
      <c r="I30" s="3"/>
      <c r="J30" s="3"/>
      <c r="K30" s="21">
        <f>SUM(K25:K29)</f>
        <v>0</v>
      </c>
      <c r="L30" s="47"/>
      <c r="M30" s="3"/>
      <c r="N30" s="3"/>
      <c r="O30" s="21">
        <f>SUM(O25:O29)</f>
        <v>0</v>
      </c>
      <c r="P30" s="47"/>
      <c r="Q30" s="3"/>
      <c r="R30" s="3"/>
      <c r="S30" s="21">
        <f>SUM(S25:S29)</f>
        <v>0</v>
      </c>
      <c r="T30" s="47"/>
      <c r="U30" s="3"/>
      <c r="V30" s="3"/>
      <c r="W30" s="63">
        <f>SUM(W25:W29)</f>
        <v>1614528</v>
      </c>
      <c r="X30" s="47"/>
      <c r="Y30" s="3"/>
      <c r="Z30" s="3"/>
      <c r="AA30" s="84">
        <f>SUM(AA25:AA29)</f>
        <v>1238400</v>
      </c>
      <c r="AB30" s="47"/>
      <c r="AC30" s="3"/>
      <c r="AD30" s="3"/>
      <c r="AE30" s="63">
        <f>SUM(AE25:AE29)</f>
        <v>1655760</v>
      </c>
      <c r="AF30" s="47"/>
      <c r="AG30" s="3"/>
      <c r="AH30" s="3"/>
      <c r="AI30" s="80">
        <f>SUM(AI25:AI29)</f>
        <v>895560</v>
      </c>
    </row>
    <row r="31" spans="1:35" x14ac:dyDescent="0.3">
      <c r="A31" s="17">
        <v>5</v>
      </c>
      <c r="B31" s="9" t="s">
        <v>23</v>
      </c>
      <c r="C31" s="38"/>
      <c r="D31" s="48"/>
      <c r="E31" s="1"/>
      <c r="F31" s="1"/>
      <c r="G31" s="22"/>
      <c r="H31" s="48"/>
      <c r="I31" s="1"/>
      <c r="J31" s="1"/>
      <c r="K31" s="22"/>
      <c r="L31" s="48"/>
      <c r="M31" s="1"/>
      <c r="N31" s="1"/>
      <c r="O31" s="22"/>
      <c r="P31" s="48"/>
      <c r="Q31" s="1"/>
      <c r="R31" s="1"/>
      <c r="S31" s="22"/>
      <c r="T31" s="48"/>
      <c r="U31" s="1"/>
      <c r="V31" s="1"/>
      <c r="W31" s="22"/>
      <c r="X31" s="48"/>
      <c r="Y31" s="1"/>
      <c r="Z31" s="1"/>
      <c r="AA31" s="22"/>
      <c r="AB31" s="48"/>
      <c r="AC31" s="1"/>
      <c r="AD31" s="1"/>
      <c r="AE31" s="22"/>
      <c r="AF31" s="48"/>
      <c r="AG31" s="1"/>
      <c r="AH31" s="1"/>
      <c r="AI31" s="22"/>
    </row>
    <row r="32" spans="1:35" x14ac:dyDescent="0.3">
      <c r="A32" s="77"/>
      <c r="B32" s="10" t="s">
        <v>24</v>
      </c>
      <c r="C32" s="39">
        <v>20000</v>
      </c>
      <c r="D32" s="45"/>
      <c r="E32" s="2"/>
      <c r="F32" s="2"/>
      <c r="G32" s="19">
        <f>D32+(E32*48)+(F32*48)</f>
        <v>0</v>
      </c>
      <c r="H32" s="45"/>
      <c r="I32" s="2"/>
      <c r="J32" s="2"/>
      <c r="K32" s="19">
        <f>H32+(I32*48)+(J32*48)</f>
        <v>0</v>
      </c>
      <c r="L32" s="45"/>
      <c r="M32" s="2"/>
      <c r="N32" s="2"/>
      <c r="O32" s="19">
        <f>L32+(M32*48)+(N32*48)</f>
        <v>0</v>
      </c>
      <c r="P32" s="45"/>
      <c r="Q32" s="2"/>
      <c r="R32" s="2"/>
      <c r="S32" s="19">
        <f>P32+(Q32*48)+(R32*48)</f>
        <v>0</v>
      </c>
      <c r="T32" s="61"/>
      <c r="U32" s="55">
        <v>2842</v>
      </c>
      <c r="V32" s="55"/>
      <c r="W32" s="62">
        <f>T32+(U32*48)+(V32*48)</f>
        <v>136416</v>
      </c>
      <c r="X32" s="61"/>
      <c r="Y32" s="69">
        <v>2800</v>
      </c>
      <c r="Z32" s="55"/>
      <c r="AA32" s="62">
        <f>X32+(Y32*48)+(Z32*48)</f>
        <v>134400</v>
      </c>
      <c r="AB32" s="61"/>
      <c r="AC32" s="55">
        <v>2860</v>
      </c>
      <c r="AD32" s="55"/>
      <c r="AE32" s="62">
        <f>AB32+(AC32*48)+(AD32*48)</f>
        <v>137280</v>
      </c>
      <c r="AF32" s="54">
        <v>29000</v>
      </c>
      <c r="AG32" s="55">
        <v>3054</v>
      </c>
      <c r="AH32" s="76">
        <v>0</v>
      </c>
      <c r="AI32" s="62">
        <f>AF32+(AG32*48)+(AH32*48)</f>
        <v>175592</v>
      </c>
    </row>
    <row r="33" spans="1:35" x14ac:dyDescent="0.3">
      <c r="A33" s="77"/>
      <c r="B33" s="11" t="s">
        <v>25</v>
      </c>
      <c r="C33" s="39">
        <v>40000</v>
      </c>
      <c r="D33" s="45"/>
      <c r="E33" s="2"/>
      <c r="F33" s="2"/>
      <c r="G33" s="19">
        <f>D33+(E33*48)+(F33*48)</f>
        <v>0</v>
      </c>
      <c r="H33" s="45"/>
      <c r="I33" s="2"/>
      <c r="J33" s="2"/>
      <c r="K33" s="19">
        <f>H33+(I33*48)+(J33*48)</f>
        <v>0</v>
      </c>
      <c r="L33" s="45"/>
      <c r="M33" s="2"/>
      <c r="N33" s="2"/>
      <c r="O33" s="19">
        <f>L33+(M33*48)+(N33*48)</f>
        <v>0</v>
      </c>
      <c r="P33" s="45"/>
      <c r="Q33" s="2"/>
      <c r="R33" s="2"/>
      <c r="S33" s="19">
        <f>P33+(Q33*48)+(R33*48)</f>
        <v>0</v>
      </c>
      <c r="T33" s="61"/>
      <c r="U33" s="55">
        <v>5922</v>
      </c>
      <c r="V33" s="55"/>
      <c r="W33" s="62">
        <f>T33+(U33*48)+(V33*48)</f>
        <v>284256</v>
      </c>
      <c r="X33" s="61"/>
      <c r="Y33" s="69">
        <v>4800</v>
      </c>
      <c r="Z33" s="55"/>
      <c r="AA33" s="62">
        <f>X33+(Y33*48)+(Z33*48)</f>
        <v>230400</v>
      </c>
      <c r="AB33" s="61"/>
      <c r="AC33" s="55">
        <v>5650</v>
      </c>
      <c r="AD33" s="55"/>
      <c r="AE33" s="62">
        <f>AB33+(AC33*48)+(AD33*48)</f>
        <v>271200</v>
      </c>
      <c r="AF33" s="54">
        <v>29000</v>
      </c>
      <c r="AG33" s="55">
        <v>3383</v>
      </c>
      <c r="AH33" s="76">
        <v>0</v>
      </c>
      <c r="AI33" s="62">
        <f>AF33+(AG33*48)+(AH33*48)</f>
        <v>191384</v>
      </c>
    </row>
    <row r="34" spans="1:35" x14ac:dyDescent="0.3">
      <c r="A34" s="79" t="s">
        <v>85</v>
      </c>
      <c r="B34" s="10" t="s">
        <v>22</v>
      </c>
      <c r="C34" s="39">
        <v>50000</v>
      </c>
      <c r="D34" s="45"/>
      <c r="E34" s="2"/>
      <c r="F34" s="2"/>
      <c r="G34" s="19">
        <f>D34+(E34*48)+(F34*48)</f>
        <v>0</v>
      </c>
      <c r="H34" s="45"/>
      <c r="I34" s="2"/>
      <c r="J34" s="2"/>
      <c r="K34" s="19">
        <f>H34+(I34*48)+(J34*48)</f>
        <v>0</v>
      </c>
      <c r="L34" s="45"/>
      <c r="M34" s="2"/>
      <c r="N34" s="2"/>
      <c r="O34" s="19">
        <f>L34+(M34*48)+(N34*48)</f>
        <v>0</v>
      </c>
      <c r="P34" s="45"/>
      <c r="Q34" s="2"/>
      <c r="R34" s="2"/>
      <c r="S34" s="19">
        <f>P34+(Q34*48)+(R34*48)</f>
        <v>0</v>
      </c>
      <c r="T34" s="61"/>
      <c r="U34" s="55">
        <v>7106</v>
      </c>
      <c r="V34" s="55"/>
      <c r="W34" s="62">
        <f>T34+(U34*48)+(V34*48)</f>
        <v>341088</v>
      </c>
      <c r="X34" s="61"/>
      <c r="Y34" s="69">
        <v>5200</v>
      </c>
      <c r="Z34" s="55"/>
      <c r="AA34" s="62">
        <f>X34+(Y34*48)+(Z34*48)</f>
        <v>249600</v>
      </c>
      <c r="AB34" s="61"/>
      <c r="AC34" s="55">
        <v>6995</v>
      </c>
      <c r="AD34" s="55"/>
      <c r="AE34" s="62">
        <f>AB34+(AC34*48)+(AD34*48)</f>
        <v>335760</v>
      </c>
      <c r="AF34" s="54">
        <v>29000</v>
      </c>
      <c r="AG34" s="55">
        <v>3561</v>
      </c>
      <c r="AH34" s="76">
        <v>0</v>
      </c>
      <c r="AI34" s="62">
        <f>AF34+(AG34*48)+(AH34*48)</f>
        <v>199928</v>
      </c>
    </row>
    <row r="35" spans="1:35" x14ac:dyDescent="0.3">
      <c r="A35" s="79" t="s">
        <v>84</v>
      </c>
      <c r="B35" s="10" t="s">
        <v>10</v>
      </c>
      <c r="C35" s="39">
        <v>60000</v>
      </c>
      <c r="D35" s="45"/>
      <c r="E35" s="2"/>
      <c r="F35" s="2"/>
      <c r="G35" s="19">
        <f>D35+(E35*48)+(F35*48)</f>
        <v>0</v>
      </c>
      <c r="H35" s="45"/>
      <c r="I35" s="2"/>
      <c r="J35" s="2"/>
      <c r="K35" s="19">
        <f>H35+(I35*48)+(J35*48)</f>
        <v>0</v>
      </c>
      <c r="L35" s="45"/>
      <c r="M35" s="2"/>
      <c r="N35" s="2"/>
      <c r="O35" s="19">
        <f>L35+(M35*48)+(N35*48)</f>
        <v>0</v>
      </c>
      <c r="P35" s="45"/>
      <c r="Q35" s="2"/>
      <c r="R35" s="2"/>
      <c r="S35" s="19">
        <f>P35+(Q35*48)+(R35*48)</f>
        <v>0</v>
      </c>
      <c r="T35" s="61"/>
      <c r="U35" s="55">
        <v>8291</v>
      </c>
      <c r="V35" s="55"/>
      <c r="W35" s="62">
        <f>T35+(U35*48)+(V35*48)</f>
        <v>397968</v>
      </c>
      <c r="X35" s="61"/>
      <c r="Y35" s="69">
        <v>5600</v>
      </c>
      <c r="Z35" s="55"/>
      <c r="AA35" s="62">
        <f>X35+(Y35*48)+(Z35*48)</f>
        <v>268800</v>
      </c>
      <c r="AB35" s="61"/>
      <c r="AC35" s="55">
        <v>7995</v>
      </c>
      <c r="AD35" s="55"/>
      <c r="AE35" s="62">
        <f>AB35+(AC35*48)+(AD35*48)</f>
        <v>383760</v>
      </c>
      <c r="AF35" s="54">
        <v>29000</v>
      </c>
      <c r="AG35" s="57">
        <v>3748</v>
      </c>
      <c r="AH35" s="76">
        <v>0</v>
      </c>
      <c r="AI35" s="62">
        <f>AF35+(AG35*48)+(AH35*48)</f>
        <v>208904</v>
      </c>
    </row>
    <row r="36" spans="1:35" x14ac:dyDescent="0.3">
      <c r="A36" s="85" t="s">
        <v>88</v>
      </c>
      <c r="B36" s="10"/>
      <c r="C36" s="39">
        <v>100000</v>
      </c>
      <c r="D36" s="46"/>
      <c r="E36" s="6"/>
      <c r="F36" s="6"/>
      <c r="G36" s="20">
        <f>D36+(E36*48)+(F36*48)</f>
        <v>0</v>
      </c>
      <c r="H36" s="46"/>
      <c r="I36" s="6"/>
      <c r="J36" s="6"/>
      <c r="K36" s="20">
        <f>H36+(I36*48)+(J36*48)</f>
        <v>0</v>
      </c>
      <c r="L36" s="46"/>
      <c r="M36" s="6"/>
      <c r="N36" s="6"/>
      <c r="O36" s="20">
        <f>L36+(M36*48)+(N36*48)</f>
        <v>0</v>
      </c>
      <c r="P36" s="46"/>
      <c r="Q36" s="6"/>
      <c r="R36" s="6"/>
      <c r="S36" s="20">
        <f>P36+(Q36*48)+(R36*48)</f>
        <v>0</v>
      </c>
      <c r="T36" s="65"/>
      <c r="U36" s="57">
        <v>9475</v>
      </c>
      <c r="V36" s="57"/>
      <c r="W36" s="64">
        <f>T36+(U36*48)+(V36*48)</f>
        <v>454800</v>
      </c>
      <c r="X36" s="65"/>
      <c r="Y36" s="69">
        <v>7400</v>
      </c>
      <c r="Z36" s="57"/>
      <c r="AA36" s="64">
        <f>X36+(Y36*48)+(Z36*48)</f>
        <v>355200</v>
      </c>
      <c r="AB36" s="65"/>
      <c r="AC36" s="57">
        <v>10995</v>
      </c>
      <c r="AD36" s="57"/>
      <c r="AE36" s="64">
        <f>AB36+(AC36*48)+(AD36*48)</f>
        <v>527760</v>
      </c>
      <c r="AF36" s="54">
        <v>29000</v>
      </c>
      <c r="AG36" s="57">
        <v>4599</v>
      </c>
      <c r="AH36" s="76">
        <v>0</v>
      </c>
      <c r="AI36" s="64">
        <f>AF36+(AG36*48)+(AH36*48)</f>
        <v>249752</v>
      </c>
    </row>
    <row r="37" spans="1:35" ht="15" thickBot="1" x14ac:dyDescent="0.35">
      <c r="A37" s="85" t="s">
        <v>82</v>
      </c>
      <c r="B37" s="23"/>
      <c r="C37" s="41"/>
      <c r="D37" s="47"/>
      <c r="E37" s="3"/>
      <c r="F37" s="3"/>
      <c r="G37" s="21">
        <f>SUM(G32:G36)</f>
        <v>0</v>
      </c>
      <c r="H37" s="47"/>
      <c r="I37" s="3"/>
      <c r="J37" s="3"/>
      <c r="K37" s="21">
        <f>SUM(K32:K36)</f>
        <v>0</v>
      </c>
      <c r="L37" s="47"/>
      <c r="M37" s="3"/>
      <c r="N37" s="3"/>
      <c r="O37" s="21">
        <f>SUM(O32:O36)</f>
        <v>0</v>
      </c>
      <c r="P37" s="47"/>
      <c r="Q37" s="3"/>
      <c r="R37" s="3"/>
      <c r="S37" s="21">
        <f>SUM(S32:S36)</f>
        <v>0</v>
      </c>
      <c r="T37" s="47"/>
      <c r="U37" s="3"/>
      <c r="V37" s="3"/>
      <c r="W37" s="63">
        <f>SUM(W32:W36)</f>
        <v>1614528</v>
      </c>
      <c r="X37" s="47"/>
      <c r="Y37" s="3"/>
      <c r="Z37" s="3"/>
      <c r="AA37" s="84">
        <f>SUM(AA32:AA36)</f>
        <v>1238400</v>
      </c>
      <c r="AB37" s="47"/>
      <c r="AC37" s="3"/>
      <c r="AD37" s="3"/>
      <c r="AE37" s="63">
        <f>SUM(AE32:AE36)</f>
        <v>1655760</v>
      </c>
      <c r="AF37" s="47"/>
      <c r="AG37" s="3"/>
      <c r="AH37" s="3"/>
      <c r="AI37" s="80">
        <f>SUM(AI32:AI36)</f>
        <v>1025560</v>
      </c>
    </row>
    <row r="39" spans="1:35" x14ac:dyDescent="0.3">
      <c r="B39" s="89" t="s">
        <v>89</v>
      </c>
      <c r="C39" s="92">
        <v>2</v>
      </c>
    </row>
    <row r="40" spans="1:35" x14ac:dyDescent="0.3">
      <c r="B40" s="89" t="s">
        <v>90</v>
      </c>
      <c r="C40" s="92">
        <v>0</v>
      </c>
    </row>
    <row r="41" spans="1:35" x14ac:dyDescent="0.3">
      <c r="B41" s="89" t="s">
        <v>91</v>
      </c>
      <c r="C41" s="92">
        <v>0</v>
      </c>
    </row>
    <row r="42" spans="1:35" x14ac:dyDescent="0.3">
      <c r="B42" s="89" t="s">
        <v>82</v>
      </c>
      <c r="C42" s="92">
        <v>3</v>
      </c>
    </row>
    <row r="43" spans="1:35" x14ac:dyDescent="0.3">
      <c r="B43" s="89" t="s">
        <v>83</v>
      </c>
      <c r="C43" s="92">
        <v>0</v>
      </c>
    </row>
    <row r="44" spans="1:35" x14ac:dyDescent="0.3">
      <c r="B44" s="89" t="s">
        <v>92</v>
      </c>
      <c r="C44" s="92">
        <v>5</v>
      </c>
    </row>
    <row r="45" spans="1:35" x14ac:dyDescent="0.3">
      <c r="B45" s="88"/>
      <c r="C45" s="92">
        <f>SUM(C39:C44)</f>
        <v>10</v>
      </c>
    </row>
  </sheetData>
  <mergeCells count="9">
    <mergeCell ref="A2:A3"/>
    <mergeCell ref="H1:K1"/>
    <mergeCell ref="D1:G1"/>
    <mergeCell ref="AF1:AI1"/>
    <mergeCell ref="X1:AA1"/>
    <mergeCell ref="T1:W1"/>
    <mergeCell ref="P1:S1"/>
    <mergeCell ref="L1:O1"/>
    <mergeCell ref="AB1:AE1"/>
  </mergeCells>
  <printOptions horizontalCentered="1"/>
  <pageMargins left="0.45" right="0.45" top="0.75" bottom="0.75" header="0.3" footer="0.3"/>
  <pageSetup scale="49" orientation="landscape" verticalDpi="1200" r:id="rId1"/>
  <headerFooter>
    <oddHeader>&amp;L6837 Z1 Part 2&amp;CAppendix E Awarded Circuits</oddHeader>
    <oddFooter>Page &amp;P of &amp;N</oddFooter>
  </headerFooter>
  <colBreaks count="3" manualBreakCount="3">
    <brk id="11" max="1048575" man="1"/>
    <brk id="19" max="1048575" man="1"/>
    <brk id="2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88DD2-27B4-45B0-8FF1-4706B213F7FB}">
  <dimension ref="A1:AI115"/>
  <sheetViews>
    <sheetView tabSelected="1" zoomScaleNormal="100" zoomScaleSheetLayoutView="80" workbookViewId="0">
      <pane xSplit="1" topLeftCell="B1" activePane="topRight" state="frozen"/>
      <selection pane="topRight" activeCell="AH18" sqref="AH18"/>
    </sheetView>
  </sheetViews>
  <sheetFormatPr defaultRowHeight="14.4" x14ac:dyDescent="0.3"/>
  <cols>
    <col min="1" max="1" width="16.5546875" style="37" bestFit="1" customWidth="1"/>
    <col min="2" max="2" width="49.77734375" customWidth="1"/>
    <col min="3" max="3" width="11.5546875" customWidth="1"/>
    <col min="4" max="10" width="14.88671875" customWidth="1"/>
    <col min="11" max="11" width="16.44140625" bestFit="1" customWidth="1"/>
    <col min="12" max="35" width="14.88671875" customWidth="1"/>
  </cols>
  <sheetData>
    <row r="1" spans="1:35" s="53" customFormat="1" ht="13.8" thickBot="1" x14ac:dyDescent="0.3">
      <c r="A1" s="58"/>
      <c r="D1" s="95" t="s">
        <v>77</v>
      </c>
      <c r="E1" s="96"/>
      <c r="F1" s="96"/>
      <c r="G1" s="97"/>
      <c r="H1" s="95" t="s">
        <v>78</v>
      </c>
      <c r="I1" s="96"/>
      <c r="J1" s="96"/>
      <c r="K1" s="97"/>
      <c r="L1" s="95" t="s">
        <v>79</v>
      </c>
      <c r="M1" s="96"/>
      <c r="N1" s="96"/>
      <c r="O1" s="97"/>
      <c r="P1" s="95" t="s">
        <v>80</v>
      </c>
      <c r="Q1" s="96"/>
      <c r="R1" s="96"/>
      <c r="S1" s="97"/>
      <c r="T1" s="95" t="s">
        <v>81</v>
      </c>
      <c r="U1" s="96"/>
      <c r="V1" s="96"/>
      <c r="W1" s="97"/>
      <c r="X1" s="95" t="s">
        <v>82</v>
      </c>
      <c r="Y1" s="96"/>
      <c r="Z1" s="96"/>
      <c r="AA1" s="97"/>
      <c r="AB1" s="95" t="s">
        <v>83</v>
      </c>
      <c r="AC1" s="96"/>
      <c r="AD1" s="96"/>
      <c r="AE1" s="97"/>
      <c r="AF1" s="95" t="s">
        <v>84</v>
      </c>
      <c r="AG1" s="96"/>
      <c r="AH1" s="96"/>
      <c r="AI1" s="97"/>
    </row>
    <row r="2" spans="1:35" ht="28.2" thickBot="1" x14ac:dyDescent="0.35">
      <c r="A2" s="98" t="s">
        <v>26</v>
      </c>
      <c r="B2" s="24" t="s">
        <v>0</v>
      </c>
      <c r="C2" s="25" t="s">
        <v>1</v>
      </c>
      <c r="D2" s="51" t="s">
        <v>2</v>
      </c>
      <c r="E2" s="26" t="s">
        <v>3</v>
      </c>
      <c r="F2" s="26" t="s">
        <v>4</v>
      </c>
      <c r="G2" s="27" t="s">
        <v>5</v>
      </c>
      <c r="H2" s="51" t="s">
        <v>2</v>
      </c>
      <c r="I2" s="26" t="s">
        <v>3</v>
      </c>
      <c r="J2" s="26" t="s">
        <v>4</v>
      </c>
      <c r="K2" s="27" t="s">
        <v>5</v>
      </c>
      <c r="L2" s="51" t="s">
        <v>2</v>
      </c>
      <c r="M2" s="26" t="s">
        <v>3</v>
      </c>
      <c r="N2" s="26" t="s">
        <v>4</v>
      </c>
      <c r="O2" s="27" t="s">
        <v>5</v>
      </c>
      <c r="P2" s="51" t="s">
        <v>2</v>
      </c>
      <c r="Q2" s="26" t="s">
        <v>3</v>
      </c>
      <c r="R2" s="26" t="s">
        <v>4</v>
      </c>
      <c r="S2" s="27" t="s">
        <v>5</v>
      </c>
      <c r="T2" s="51" t="s">
        <v>2</v>
      </c>
      <c r="U2" s="26" t="s">
        <v>3</v>
      </c>
      <c r="V2" s="26" t="s">
        <v>4</v>
      </c>
      <c r="W2" s="27" t="s">
        <v>5</v>
      </c>
      <c r="X2" s="51" t="s">
        <v>2</v>
      </c>
      <c r="Y2" s="26" t="s">
        <v>3</v>
      </c>
      <c r="Z2" s="26" t="s">
        <v>4</v>
      </c>
      <c r="AA2" s="27" t="s">
        <v>5</v>
      </c>
      <c r="AB2" s="51" t="s">
        <v>2</v>
      </c>
      <c r="AC2" s="26" t="s">
        <v>3</v>
      </c>
      <c r="AD2" s="26" t="s">
        <v>4</v>
      </c>
      <c r="AE2" s="27" t="s">
        <v>5</v>
      </c>
      <c r="AF2" s="51" t="s">
        <v>2</v>
      </c>
      <c r="AG2" s="26" t="s">
        <v>3</v>
      </c>
      <c r="AH2" s="26" t="s">
        <v>4</v>
      </c>
      <c r="AI2" s="27" t="s">
        <v>5</v>
      </c>
    </row>
    <row r="3" spans="1:35" ht="15" thickBot="1" x14ac:dyDescent="0.35">
      <c r="A3" s="99"/>
      <c r="B3" s="28" t="s">
        <v>27</v>
      </c>
      <c r="C3" s="29"/>
      <c r="D3" s="52"/>
      <c r="E3" s="30"/>
      <c r="F3" s="30"/>
      <c r="G3" s="31"/>
      <c r="H3" s="52"/>
      <c r="I3" s="30"/>
      <c r="J3" s="30"/>
      <c r="K3" s="31"/>
      <c r="L3" s="52"/>
      <c r="M3" s="30"/>
      <c r="N3" s="30"/>
      <c r="O3" s="31"/>
      <c r="P3" s="52"/>
      <c r="Q3" s="30"/>
      <c r="R3" s="30"/>
      <c r="S3" s="31"/>
      <c r="T3" s="52"/>
      <c r="U3" s="30"/>
      <c r="V3" s="30"/>
      <c r="W3" s="31"/>
      <c r="X3" s="52"/>
      <c r="Y3" s="30"/>
      <c r="Z3" s="30"/>
      <c r="AA3" s="31"/>
      <c r="AB3" s="52"/>
      <c r="AC3" s="30"/>
      <c r="AD3" s="30"/>
      <c r="AE3" s="31"/>
      <c r="AF3" s="52"/>
      <c r="AG3" s="30"/>
      <c r="AH3" s="30"/>
      <c r="AI3" s="31"/>
    </row>
    <row r="4" spans="1:35" x14ac:dyDescent="0.3">
      <c r="A4" s="32">
        <v>1</v>
      </c>
      <c r="B4" s="33" t="s">
        <v>28</v>
      </c>
      <c r="C4" s="49"/>
      <c r="D4" s="48"/>
      <c r="E4" s="1"/>
      <c r="F4" s="1"/>
      <c r="G4" s="22"/>
      <c r="H4" s="48"/>
      <c r="I4" s="1"/>
      <c r="J4" s="1"/>
      <c r="K4" s="22"/>
      <c r="L4" s="48"/>
      <c r="M4" s="1"/>
      <c r="N4" s="1"/>
      <c r="O4" s="22"/>
      <c r="P4" s="48"/>
      <c r="Q4" s="1"/>
      <c r="R4" s="1"/>
      <c r="S4" s="22"/>
      <c r="T4" s="48"/>
      <c r="U4" s="1"/>
      <c r="V4" s="1"/>
      <c r="W4" s="22"/>
      <c r="X4" s="48"/>
      <c r="Y4" s="1"/>
      <c r="Z4" s="1"/>
      <c r="AA4" s="22"/>
      <c r="AB4" s="48"/>
      <c r="AC4" s="1"/>
      <c r="AD4" s="1"/>
      <c r="AE4" s="22"/>
      <c r="AF4" s="48"/>
      <c r="AG4" s="1"/>
      <c r="AH4" s="1"/>
      <c r="AI4" s="22"/>
    </row>
    <row r="5" spans="1:35" x14ac:dyDescent="0.3">
      <c r="A5" s="78"/>
      <c r="B5" s="10" t="s">
        <v>29</v>
      </c>
      <c r="C5" s="34">
        <v>10000</v>
      </c>
      <c r="D5" s="59">
        <v>0</v>
      </c>
      <c r="E5" s="55">
        <v>1205.2333333333336</v>
      </c>
      <c r="F5" s="59">
        <v>0</v>
      </c>
      <c r="G5" s="62">
        <f>D5+(E5*48)+(F5*48)</f>
        <v>57851.200000000012</v>
      </c>
      <c r="H5" s="59">
        <v>47332</v>
      </c>
      <c r="I5" s="55">
        <v>109.58333333333333</v>
      </c>
      <c r="J5" s="59">
        <v>0</v>
      </c>
      <c r="K5" s="62">
        <f>H5+(I5*48)+(J5*48)</f>
        <v>52592</v>
      </c>
      <c r="L5" s="61">
        <v>250</v>
      </c>
      <c r="M5" s="55">
        <v>2400</v>
      </c>
      <c r="N5" s="55"/>
      <c r="O5" s="62">
        <f>L5+(M5*48)+(N5*48)</f>
        <v>115450</v>
      </c>
      <c r="P5" s="45"/>
      <c r="Q5" s="2"/>
      <c r="R5" s="2"/>
      <c r="S5" s="19">
        <f>P5+(Q5*48)+(R5*48)</f>
        <v>0</v>
      </c>
      <c r="T5" s="45"/>
      <c r="U5" s="2"/>
      <c r="V5" s="2"/>
      <c r="W5" s="19">
        <f>T5+(U5*48)+(V5*48)</f>
        <v>0</v>
      </c>
      <c r="X5" s="61"/>
      <c r="Y5" s="69">
        <v>1600</v>
      </c>
      <c r="Z5" s="55"/>
      <c r="AA5" s="62">
        <f>X5+(Y5*48)+(Z5*48)</f>
        <v>76800</v>
      </c>
      <c r="AB5" s="61"/>
      <c r="AC5" s="55">
        <v>1540</v>
      </c>
      <c r="AD5" s="55"/>
      <c r="AE5" s="62">
        <f>AB5+(AC5*48)+(AD5*48)</f>
        <v>73920</v>
      </c>
      <c r="AF5" s="59">
        <v>3000</v>
      </c>
      <c r="AG5" s="55">
        <v>2000</v>
      </c>
      <c r="AH5" s="55">
        <v>0</v>
      </c>
      <c r="AI5" s="62">
        <f>AF5+(AG5*48)+(AH5*48)</f>
        <v>99000</v>
      </c>
    </row>
    <row r="6" spans="1:35" x14ac:dyDescent="0.3">
      <c r="A6" s="79" t="s">
        <v>87</v>
      </c>
      <c r="B6" s="11" t="s">
        <v>30</v>
      </c>
      <c r="C6" s="35">
        <v>20000</v>
      </c>
      <c r="D6" s="59">
        <v>0</v>
      </c>
      <c r="E6" s="55">
        <v>2755.3166666666671</v>
      </c>
      <c r="F6" s="59">
        <v>0</v>
      </c>
      <c r="G6" s="62">
        <f>D6+(E6*48)+(F6*48)</f>
        <v>132255.20000000001</v>
      </c>
      <c r="H6" s="59">
        <v>0</v>
      </c>
      <c r="I6" s="55">
        <v>1518.75</v>
      </c>
      <c r="J6" s="59">
        <v>0</v>
      </c>
      <c r="K6" s="62">
        <f>H6+(I6*48)+(J6*48)</f>
        <v>72900</v>
      </c>
      <c r="L6" s="61">
        <v>250</v>
      </c>
      <c r="M6" s="55">
        <v>3600</v>
      </c>
      <c r="N6" s="55"/>
      <c r="O6" s="62">
        <f>L6+(M6*48)+(N6*48)</f>
        <v>173050</v>
      </c>
      <c r="P6" s="45"/>
      <c r="Q6" s="2"/>
      <c r="R6" s="2"/>
      <c r="S6" s="19">
        <f>P6+(Q6*48)+(R6*48)</f>
        <v>0</v>
      </c>
      <c r="T6" s="45"/>
      <c r="U6" s="2"/>
      <c r="V6" s="2"/>
      <c r="W6" s="19">
        <f>T6+(U6*48)+(V6*48)</f>
        <v>0</v>
      </c>
      <c r="X6" s="61"/>
      <c r="Y6" s="69">
        <v>2800</v>
      </c>
      <c r="Z6" s="55"/>
      <c r="AA6" s="62">
        <f>X6+(Y6*48)+(Z6*48)</f>
        <v>134400</v>
      </c>
      <c r="AB6" s="61"/>
      <c r="AC6" s="55">
        <v>2860</v>
      </c>
      <c r="AD6" s="55"/>
      <c r="AE6" s="62">
        <f>AB6+(AC6*48)+(AD6*48)</f>
        <v>137280</v>
      </c>
      <c r="AF6" s="59">
        <v>3000</v>
      </c>
      <c r="AG6" s="55">
        <v>3054</v>
      </c>
      <c r="AH6" s="55">
        <v>0</v>
      </c>
      <c r="AI6" s="62">
        <f>AF6+(AG6*48)+(AH6*48)</f>
        <v>149592</v>
      </c>
    </row>
    <row r="7" spans="1:35" x14ac:dyDescent="0.3">
      <c r="A7" s="79" t="s">
        <v>78</v>
      </c>
      <c r="B7" s="10" t="s">
        <v>9</v>
      </c>
      <c r="C7" s="35">
        <v>40000</v>
      </c>
      <c r="D7" s="59">
        <v>0</v>
      </c>
      <c r="E7" s="55">
        <v>4392.1166666666668</v>
      </c>
      <c r="F7" s="59">
        <v>0</v>
      </c>
      <c r="G7" s="62">
        <f>D7+(E7*48)+(F7*48)</f>
        <v>210821.6</v>
      </c>
      <c r="H7" s="59">
        <v>0</v>
      </c>
      <c r="I7" s="55">
        <v>3006.75</v>
      </c>
      <c r="J7" s="59">
        <v>0</v>
      </c>
      <c r="K7" s="62">
        <f>H7+(I7*48)+(J7*48)</f>
        <v>144324</v>
      </c>
      <c r="L7" s="61">
        <v>250</v>
      </c>
      <c r="M7" s="55">
        <v>5500</v>
      </c>
      <c r="N7" s="55"/>
      <c r="O7" s="62">
        <f>L7+(M7*48)+(N7*48)</f>
        <v>264250</v>
      </c>
      <c r="P7" s="45"/>
      <c r="Q7" s="2"/>
      <c r="R7" s="2"/>
      <c r="S7" s="19">
        <f>P7+(Q7*48)+(R7*48)</f>
        <v>0</v>
      </c>
      <c r="T7" s="45"/>
      <c r="U7" s="2"/>
      <c r="V7" s="2"/>
      <c r="W7" s="19">
        <f>T7+(U7*48)+(V7*48)</f>
        <v>0</v>
      </c>
      <c r="X7" s="61"/>
      <c r="Y7" s="69">
        <v>4800</v>
      </c>
      <c r="Z7" s="55"/>
      <c r="AA7" s="62">
        <f>X7+(Y7*48)+(Z7*48)</f>
        <v>230400</v>
      </c>
      <c r="AB7" s="61"/>
      <c r="AC7" s="55">
        <v>5650</v>
      </c>
      <c r="AD7" s="55"/>
      <c r="AE7" s="62">
        <f>AB7+(AC7*48)+(AD7*48)</f>
        <v>271200</v>
      </c>
      <c r="AF7" s="59">
        <v>3000</v>
      </c>
      <c r="AG7" s="55">
        <v>3383</v>
      </c>
      <c r="AH7" s="55">
        <v>0</v>
      </c>
      <c r="AI7" s="62">
        <f>AF7+(AG7*48)+(AH7*48)</f>
        <v>165384</v>
      </c>
    </row>
    <row r="8" spans="1:35" x14ac:dyDescent="0.3">
      <c r="A8" s="87"/>
      <c r="B8" s="10" t="s">
        <v>10</v>
      </c>
      <c r="C8" s="35">
        <v>100000</v>
      </c>
      <c r="D8" s="60">
        <v>0</v>
      </c>
      <c r="E8" s="57">
        <v>8653.3333333333339</v>
      </c>
      <c r="F8" s="60">
        <v>0</v>
      </c>
      <c r="G8" s="64">
        <f>D8+(E8*48)+(F8*48)</f>
        <v>415360</v>
      </c>
      <c r="H8" s="60">
        <v>0</v>
      </c>
      <c r="I8" s="57">
        <v>7224.6125000000002</v>
      </c>
      <c r="J8" s="60">
        <v>0</v>
      </c>
      <c r="K8" s="64">
        <f>H8+(I8*48)+(J8*48)</f>
        <v>346781.4</v>
      </c>
      <c r="L8" s="65">
        <v>250</v>
      </c>
      <c r="M8" s="57">
        <v>10000</v>
      </c>
      <c r="N8" s="57"/>
      <c r="O8" s="64">
        <f>L8+(M8*48)+(N8*48)</f>
        <v>480250</v>
      </c>
      <c r="P8" s="46"/>
      <c r="Q8" s="6"/>
      <c r="R8" s="6"/>
      <c r="S8" s="20">
        <f>P8+(Q8*48)+(R8*48)</f>
        <v>0</v>
      </c>
      <c r="T8" s="46"/>
      <c r="U8" s="6"/>
      <c r="V8" s="6"/>
      <c r="W8" s="20">
        <f>T8+(U8*48)+(V8*48)</f>
        <v>0</v>
      </c>
      <c r="X8" s="65"/>
      <c r="Y8" s="69">
        <v>7400</v>
      </c>
      <c r="Z8" s="57"/>
      <c r="AA8" s="64">
        <f>X8+(Y8*48)+(Z8*48)</f>
        <v>355200</v>
      </c>
      <c r="AB8" s="65"/>
      <c r="AC8" s="57">
        <v>10995</v>
      </c>
      <c r="AD8" s="57"/>
      <c r="AE8" s="64">
        <f>AB8+(AC8*48)+(AD8*48)</f>
        <v>527760</v>
      </c>
      <c r="AF8" s="60">
        <v>3000</v>
      </c>
      <c r="AG8" s="57">
        <v>4599</v>
      </c>
      <c r="AH8" s="57">
        <v>0</v>
      </c>
      <c r="AI8" s="64">
        <f>AF8+(AG8*48)+(AH8*48)</f>
        <v>223752</v>
      </c>
    </row>
    <row r="9" spans="1:35" ht="15" thickBot="1" x14ac:dyDescent="0.35">
      <c r="A9" s="87"/>
      <c r="B9" s="23"/>
      <c r="C9" s="50"/>
      <c r="D9" s="47"/>
      <c r="E9" s="3"/>
      <c r="F9" s="3"/>
      <c r="G9" s="63">
        <f>SUM(G5:G8)</f>
        <v>816288</v>
      </c>
      <c r="H9" s="47"/>
      <c r="I9" s="3"/>
      <c r="J9" s="3"/>
      <c r="K9" s="80">
        <f>SUM(K5:K8)</f>
        <v>616597.4</v>
      </c>
      <c r="L9" s="47"/>
      <c r="M9" s="3"/>
      <c r="N9" s="3"/>
      <c r="O9" s="63">
        <f>SUM(O5:O8)</f>
        <v>1033000</v>
      </c>
      <c r="P9" s="47"/>
      <c r="Q9" s="3"/>
      <c r="R9" s="3"/>
      <c r="S9" s="21">
        <f>SUM(S5:S8)</f>
        <v>0</v>
      </c>
      <c r="T9" s="47"/>
      <c r="U9" s="3"/>
      <c r="V9" s="3"/>
      <c r="W9" s="21">
        <f>SUM(W5:W8)</f>
        <v>0</v>
      </c>
      <c r="X9" s="47"/>
      <c r="Y9" s="3"/>
      <c r="Z9" s="3"/>
      <c r="AA9" s="63">
        <f>SUM(AA5:AA8)</f>
        <v>796800</v>
      </c>
      <c r="AB9" s="47"/>
      <c r="AC9" s="3"/>
      <c r="AD9" s="3"/>
      <c r="AE9" s="63">
        <f>SUM(AE5:AE8)</f>
        <v>1010160</v>
      </c>
      <c r="AF9" s="47"/>
      <c r="AG9" s="3"/>
      <c r="AH9" s="3"/>
      <c r="AI9" s="80">
        <f>SUM(AI5:AI8)</f>
        <v>637728</v>
      </c>
    </row>
    <row r="10" spans="1:35" x14ac:dyDescent="0.3">
      <c r="A10" s="32">
        <v>2</v>
      </c>
      <c r="B10" s="33" t="s">
        <v>31</v>
      </c>
      <c r="C10" s="49"/>
      <c r="D10" s="48"/>
      <c r="E10" s="1"/>
      <c r="F10" s="1"/>
      <c r="G10" s="22"/>
      <c r="H10" s="48"/>
      <c r="I10" s="1"/>
      <c r="J10" s="1"/>
      <c r="K10" s="22"/>
      <c r="L10" s="48"/>
      <c r="M10" s="1"/>
      <c r="N10" s="1"/>
      <c r="O10" s="22"/>
      <c r="P10" s="48"/>
      <c r="Q10" s="1"/>
      <c r="R10" s="1"/>
      <c r="S10" s="22"/>
      <c r="T10" s="48"/>
      <c r="U10" s="1"/>
      <c r="V10" s="1"/>
      <c r="W10" s="22"/>
      <c r="X10" s="48"/>
      <c r="Y10" s="1"/>
      <c r="Z10" s="1"/>
      <c r="AA10" s="22"/>
      <c r="AB10" s="48"/>
      <c r="AC10" s="1"/>
      <c r="AD10" s="1"/>
      <c r="AE10" s="22"/>
      <c r="AF10" s="48"/>
      <c r="AG10" s="1"/>
      <c r="AH10" s="1"/>
      <c r="AI10" s="22"/>
    </row>
    <row r="11" spans="1:35" x14ac:dyDescent="0.3">
      <c r="A11" s="78"/>
      <c r="B11" s="10" t="s">
        <v>32</v>
      </c>
      <c r="C11" s="34">
        <v>10000</v>
      </c>
      <c r="D11" s="59">
        <v>0</v>
      </c>
      <c r="E11" s="55">
        <v>1205.2333333333336</v>
      </c>
      <c r="F11" s="59">
        <v>0</v>
      </c>
      <c r="G11" s="62">
        <f>D11+(E11*48)+(F11*48)</f>
        <v>57851.200000000012</v>
      </c>
      <c r="H11" s="59">
        <v>47332</v>
      </c>
      <c r="I11" s="55">
        <v>109.58333333333333</v>
      </c>
      <c r="J11" s="59">
        <v>0</v>
      </c>
      <c r="K11" s="62">
        <f>H11+(I11*48)+(J11*48)</f>
        <v>52592</v>
      </c>
      <c r="L11" s="61">
        <v>250</v>
      </c>
      <c r="M11" s="55">
        <v>2400</v>
      </c>
      <c r="N11" s="55"/>
      <c r="O11" s="62">
        <f>L11+(M11*48)+(N11*48)</f>
        <v>115450</v>
      </c>
      <c r="P11" s="45"/>
      <c r="Q11" s="2"/>
      <c r="R11" s="2"/>
      <c r="S11" s="19">
        <f>P11+(Q11*48)+(R11*48)</f>
        <v>0</v>
      </c>
      <c r="T11" s="45"/>
      <c r="U11" s="2"/>
      <c r="V11" s="2"/>
      <c r="W11" s="19">
        <f>T11+(U11*48)+(V11*48)</f>
        <v>0</v>
      </c>
      <c r="X11" s="61"/>
      <c r="Y11" s="69">
        <v>1600</v>
      </c>
      <c r="Z11" s="55"/>
      <c r="AA11" s="62">
        <f>X11+(Y11*48)+(Z11*48)</f>
        <v>76800</v>
      </c>
      <c r="AB11" s="61"/>
      <c r="AC11" s="55">
        <v>1540</v>
      </c>
      <c r="AD11" s="55"/>
      <c r="AE11" s="62">
        <f>AB11+(AC11*48)+(AD11*48)</f>
        <v>73920</v>
      </c>
      <c r="AF11" s="59">
        <v>3000</v>
      </c>
      <c r="AG11" s="55">
        <v>2000</v>
      </c>
      <c r="AH11" s="55">
        <v>0</v>
      </c>
      <c r="AI11" s="62">
        <f>AF11+(AG11*48)+(AH11*48)</f>
        <v>99000</v>
      </c>
    </row>
    <row r="12" spans="1:35" x14ac:dyDescent="0.3">
      <c r="A12" s="79" t="s">
        <v>87</v>
      </c>
      <c r="B12" s="11" t="s">
        <v>33</v>
      </c>
      <c r="C12" s="35">
        <v>20000</v>
      </c>
      <c r="D12" s="59">
        <v>0</v>
      </c>
      <c r="E12" s="55">
        <v>2984.4833333333336</v>
      </c>
      <c r="F12" s="59">
        <v>0</v>
      </c>
      <c r="G12" s="62">
        <f>D12+(E12*48)+(F12*48)</f>
        <v>143255.20000000001</v>
      </c>
      <c r="H12" s="59">
        <v>0</v>
      </c>
      <c r="I12" s="55">
        <v>1727.0833333333333</v>
      </c>
      <c r="J12" s="59">
        <v>0</v>
      </c>
      <c r="K12" s="62">
        <f>H12+(I12*48)+(J12*48)</f>
        <v>82900</v>
      </c>
      <c r="L12" s="61">
        <v>250</v>
      </c>
      <c r="M12" s="55">
        <v>3600</v>
      </c>
      <c r="N12" s="55"/>
      <c r="O12" s="62">
        <f>L12+(M12*48)+(N12*48)</f>
        <v>173050</v>
      </c>
      <c r="P12" s="45"/>
      <c r="Q12" s="2"/>
      <c r="R12" s="2"/>
      <c r="S12" s="19">
        <f>P12+(Q12*48)+(R12*48)</f>
        <v>0</v>
      </c>
      <c r="T12" s="45"/>
      <c r="U12" s="2"/>
      <c r="V12" s="2"/>
      <c r="W12" s="19">
        <f>T12+(U12*48)+(V12*48)</f>
        <v>0</v>
      </c>
      <c r="X12" s="61"/>
      <c r="Y12" s="69">
        <v>2800</v>
      </c>
      <c r="Z12" s="55"/>
      <c r="AA12" s="62">
        <f>X12+(Y12*48)+(Z12*48)</f>
        <v>134400</v>
      </c>
      <c r="AB12" s="61"/>
      <c r="AC12" s="55">
        <v>2860</v>
      </c>
      <c r="AD12" s="55"/>
      <c r="AE12" s="62">
        <f>AB12+(AC12*48)+(AD12*48)</f>
        <v>137280</v>
      </c>
      <c r="AF12" s="59">
        <v>3000</v>
      </c>
      <c r="AG12" s="55">
        <v>3054</v>
      </c>
      <c r="AH12" s="55">
        <v>0</v>
      </c>
      <c r="AI12" s="62">
        <f>AF12+(AG12*48)+(AH12*48)</f>
        <v>149592</v>
      </c>
    </row>
    <row r="13" spans="1:35" x14ac:dyDescent="0.3">
      <c r="A13" s="79" t="s">
        <v>78</v>
      </c>
      <c r="B13" s="10" t="s">
        <v>34</v>
      </c>
      <c r="C13" s="35">
        <v>40000</v>
      </c>
      <c r="D13" s="59">
        <v>0</v>
      </c>
      <c r="E13" s="55">
        <v>4621.2833333333338</v>
      </c>
      <c r="F13" s="59">
        <v>0</v>
      </c>
      <c r="G13" s="62">
        <f>D13+(E13*48)+(F13*48)</f>
        <v>221821.60000000003</v>
      </c>
      <c r="H13" s="59">
        <v>0</v>
      </c>
      <c r="I13" s="55">
        <v>3215.0833333333335</v>
      </c>
      <c r="J13" s="59">
        <v>0</v>
      </c>
      <c r="K13" s="62">
        <f>H13+(I13*48)+(J13*48)</f>
        <v>154324</v>
      </c>
      <c r="L13" s="61">
        <v>250</v>
      </c>
      <c r="M13" s="55">
        <v>5500</v>
      </c>
      <c r="N13" s="55"/>
      <c r="O13" s="62">
        <f>L13+(M13*48)+(N13*48)</f>
        <v>264250</v>
      </c>
      <c r="P13" s="45"/>
      <c r="Q13" s="2"/>
      <c r="R13" s="2"/>
      <c r="S13" s="19">
        <f>P13+(Q13*48)+(R13*48)</f>
        <v>0</v>
      </c>
      <c r="T13" s="45"/>
      <c r="U13" s="2"/>
      <c r="V13" s="2"/>
      <c r="W13" s="19">
        <f>T13+(U13*48)+(V13*48)</f>
        <v>0</v>
      </c>
      <c r="X13" s="61"/>
      <c r="Y13" s="69">
        <v>4800</v>
      </c>
      <c r="Z13" s="55"/>
      <c r="AA13" s="62">
        <f>X13+(Y13*48)+(Z13*48)</f>
        <v>230400</v>
      </c>
      <c r="AB13" s="61"/>
      <c r="AC13" s="55">
        <v>5650</v>
      </c>
      <c r="AD13" s="55"/>
      <c r="AE13" s="62">
        <f>AB13+(AC13*48)+(AD13*48)</f>
        <v>271200</v>
      </c>
      <c r="AF13" s="59">
        <v>3000</v>
      </c>
      <c r="AG13" s="55">
        <v>3383</v>
      </c>
      <c r="AH13" s="55">
        <v>0</v>
      </c>
      <c r="AI13" s="62">
        <f>AF13+(AG13*48)+(AH13*48)</f>
        <v>165384</v>
      </c>
    </row>
    <row r="14" spans="1:35" x14ac:dyDescent="0.3">
      <c r="A14" s="87"/>
      <c r="B14" s="10" t="s">
        <v>10</v>
      </c>
      <c r="C14" s="35">
        <v>100000</v>
      </c>
      <c r="D14" s="60">
        <v>0</v>
      </c>
      <c r="E14" s="57">
        <v>8653.3333333333339</v>
      </c>
      <c r="F14" s="60">
        <v>0</v>
      </c>
      <c r="G14" s="64">
        <f>D14+(E14*48)+(F14*48)</f>
        <v>415360</v>
      </c>
      <c r="H14" s="60">
        <v>0</v>
      </c>
      <c r="I14" s="57">
        <v>7224.6125000000002</v>
      </c>
      <c r="J14" s="60">
        <v>0</v>
      </c>
      <c r="K14" s="64">
        <f>H14+(I14*48)+(J14*48)</f>
        <v>346781.4</v>
      </c>
      <c r="L14" s="65">
        <v>250</v>
      </c>
      <c r="M14" s="57">
        <v>10000</v>
      </c>
      <c r="N14" s="57"/>
      <c r="O14" s="64">
        <f>L14+(M14*48)+(N14*48)</f>
        <v>480250</v>
      </c>
      <c r="P14" s="46"/>
      <c r="Q14" s="6"/>
      <c r="R14" s="6"/>
      <c r="S14" s="20">
        <f>P14+(Q14*48)+(R14*48)</f>
        <v>0</v>
      </c>
      <c r="T14" s="46"/>
      <c r="U14" s="6"/>
      <c r="V14" s="6"/>
      <c r="W14" s="20">
        <f>T14+(U14*48)+(V14*48)</f>
        <v>0</v>
      </c>
      <c r="X14" s="65"/>
      <c r="Y14" s="69">
        <v>7400</v>
      </c>
      <c r="Z14" s="57"/>
      <c r="AA14" s="64">
        <f>X14+(Y14*48)+(Z14*48)</f>
        <v>355200</v>
      </c>
      <c r="AB14" s="65"/>
      <c r="AC14" s="57">
        <v>10995</v>
      </c>
      <c r="AD14" s="57"/>
      <c r="AE14" s="64">
        <f>AB14+(AC14*48)+(AD14*48)</f>
        <v>527760</v>
      </c>
      <c r="AF14" s="60">
        <v>3000</v>
      </c>
      <c r="AG14" s="57">
        <v>4599</v>
      </c>
      <c r="AH14" s="57">
        <v>0</v>
      </c>
      <c r="AI14" s="64">
        <f>AF14+(AG14*48)+(AH14*48)</f>
        <v>223752</v>
      </c>
    </row>
    <row r="15" spans="1:35" ht="15" thickBot="1" x14ac:dyDescent="0.35">
      <c r="A15" s="87"/>
      <c r="B15" s="23"/>
      <c r="C15" s="50"/>
      <c r="D15" s="47"/>
      <c r="E15" s="3"/>
      <c r="F15" s="3"/>
      <c r="G15" s="63">
        <f>SUM(G11:G14)</f>
        <v>838288</v>
      </c>
      <c r="H15" s="47"/>
      <c r="I15" s="3"/>
      <c r="J15" s="3"/>
      <c r="K15" s="80">
        <f>SUM(K11:K14)</f>
        <v>636597.4</v>
      </c>
      <c r="L15" s="47"/>
      <c r="M15" s="3"/>
      <c r="N15" s="3"/>
      <c r="O15" s="63">
        <f>SUM(O11:O14)</f>
        <v>1033000</v>
      </c>
      <c r="P15" s="47"/>
      <c r="Q15" s="3"/>
      <c r="R15" s="3"/>
      <c r="S15" s="21">
        <f>SUM(S11:S14)</f>
        <v>0</v>
      </c>
      <c r="T15" s="47"/>
      <c r="U15" s="3"/>
      <c r="V15" s="3"/>
      <c r="W15" s="21">
        <f>SUM(W11:W14)</f>
        <v>0</v>
      </c>
      <c r="X15" s="47"/>
      <c r="Y15" s="3"/>
      <c r="Z15" s="3"/>
      <c r="AA15" s="63">
        <f>SUM(AA11:AA14)</f>
        <v>796800</v>
      </c>
      <c r="AB15" s="47"/>
      <c r="AC15" s="3"/>
      <c r="AD15" s="3"/>
      <c r="AE15" s="63">
        <f>SUM(AE11:AE14)</f>
        <v>1010160</v>
      </c>
      <c r="AF15" s="47"/>
      <c r="AG15" s="3"/>
      <c r="AH15" s="3"/>
      <c r="AI15" s="80">
        <f>SUM(AI11:AI14)</f>
        <v>637728</v>
      </c>
    </row>
    <row r="16" spans="1:35" x14ac:dyDescent="0.3">
      <c r="A16" s="32">
        <v>3</v>
      </c>
      <c r="B16" s="33" t="s">
        <v>35</v>
      </c>
      <c r="C16" s="49"/>
      <c r="D16" s="48"/>
      <c r="E16" s="1"/>
      <c r="F16" s="1"/>
      <c r="G16" s="22"/>
      <c r="H16" s="48"/>
      <c r="I16" s="1"/>
      <c r="J16" s="1"/>
      <c r="K16" s="22"/>
      <c r="L16" s="48"/>
      <c r="M16" s="1"/>
      <c r="N16" s="1"/>
      <c r="O16" s="22"/>
      <c r="P16" s="48"/>
      <c r="Q16" s="1"/>
      <c r="R16" s="1"/>
      <c r="S16" s="22"/>
      <c r="T16" s="48"/>
      <c r="U16" s="1"/>
      <c r="V16" s="1"/>
      <c r="W16" s="22"/>
      <c r="X16" s="48"/>
      <c r="Y16" s="1"/>
      <c r="Z16" s="1"/>
      <c r="AA16" s="22"/>
      <c r="AB16" s="48"/>
      <c r="AC16" s="1"/>
      <c r="AD16" s="1"/>
      <c r="AE16" s="22"/>
      <c r="AF16" s="48"/>
      <c r="AG16" s="1"/>
      <c r="AH16" s="1"/>
      <c r="AI16" s="22"/>
    </row>
    <row r="17" spans="1:35" x14ac:dyDescent="0.3">
      <c r="A17" s="78"/>
      <c r="B17" s="10" t="s">
        <v>35</v>
      </c>
      <c r="C17" s="34">
        <v>10000</v>
      </c>
      <c r="D17" s="59">
        <v>0</v>
      </c>
      <c r="E17" s="55">
        <v>1205.2333333333336</v>
      </c>
      <c r="F17" s="59">
        <v>0</v>
      </c>
      <c r="G17" s="62">
        <f>D17+(E17*48)+(F17*48)</f>
        <v>57851.200000000012</v>
      </c>
      <c r="H17" s="59">
        <v>47332</v>
      </c>
      <c r="I17" s="55">
        <v>109.58333333333333</v>
      </c>
      <c r="J17" s="59">
        <v>0</v>
      </c>
      <c r="K17" s="62">
        <f>H17+(I17*48)+(J17*48)</f>
        <v>52592</v>
      </c>
      <c r="L17" s="61">
        <v>250</v>
      </c>
      <c r="M17" s="55">
        <v>2400</v>
      </c>
      <c r="N17" s="55"/>
      <c r="O17" s="62">
        <f>L17+(M17*48)+(N17*48)</f>
        <v>115450</v>
      </c>
      <c r="P17" s="45"/>
      <c r="Q17" s="2"/>
      <c r="R17" s="2"/>
      <c r="S17" s="19">
        <f>P17+(Q17*48)+(R17*48)</f>
        <v>0</v>
      </c>
      <c r="T17" s="45"/>
      <c r="U17" s="2"/>
      <c r="V17" s="2"/>
      <c r="W17" s="19">
        <f>T17+(U17*48)+(V17*48)</f>
        <v>0</v>
      </c>
      <c r="X17" s="61"/>
      <c r="Y17" s="69">
        <v>1600</v>
      </c>
      <c r="Z17" s="55"/>
      <c r="AA17" s="62">
        <f>X17+(Y17*48)+(Z17*48)</f>
        <v>76800</v>
      </c>
      <c r="AB17" s="61"/>
      <c r="AC17" s="55">
        <v>1540</v>
      </c>
      <c r="AD17" s="55"/>
      <c r="AE17" s="62">
        <f>AB17+(AC17*48)+(AD17*48)</f>
        <v>73920</v>
      </c>
      <c r="AF17" s="59">
        <v>3000</v>
      </c>
      <c r="AG17" s="55">
        <v>2000</v>
      </c>
      <c r="AH17" s="55">
        <v>0</v>
      </c>
      <c r="AI17" s="62">
        <f>AF17+(AG17*48)+(AH17*48)</f>
        <v>99000</v>
      </c>
    </row>
    <row r="18" spans="1:35" x14ac:dyDescent="0.3">
      <c r="A18" s="79" t="s">
        <v>87</v>
      </c>
      <c r="B18" s="11" t="s">
        <v>36</v>
      </c>
      <c r="C18" s="35">
        <v>20000</v>
      </c>
      <c r="D18" s="59">
        <v>0</v>
      </c>
      <c r="E18" s="55">
        <v>2984.4833333333336</v>
      </c>
      <c r="F18" s="59">
        <v>0</v>
      </c>
      <c r="G18" s="62">
        <f>D18+(E18*48)+(F18*48)</f>
        <v>143255.20000000001</v>
      </c>
      <c r="H18" s="59">
        <v>0</v>
      </c>
      <c r="I18" s="55">
        <v>1727.0833333333333</v>
      </c>
      <c r="J18" s="59">
        <v>0</v>
      </c>
      <c r="K18" s="62">
        <f>H18+(I18*48)+(J18*48)</f>
        <v>82900</v>
      </c>
      <c r="L18" s="61">
        <v>250</v>
      </c>
      <c r="M18" s="55">
        <v>3600</v>
      </c>
      <c r="N18" s="55"/>
      <c r="O18" s="62">
        <f>L18+(M18*48)+(N18*48)</f>
        <v>173050</v>
      </c>
      <c r="P18" s="45"/>
      <c r="Q18" s="2"/>
      <c r="R18" s="2"/>
      <c r="S18" s="19">
        <f>P18+(Q18*48)+(R18*48)</f>
        <v>0</v>
      </c>
      <c r="T18" s="45"/>
      <c r="U18" s="2"/>
      <c r="V18" s="2"/>
      <c r="W18" s="19">
        <f>T18+(U18*48)+(V18*48)</f>
        <v>0</v>
      </c>
      <c r="X18" s="61"/>
      <c r="Y18" s="69">
        <v>2800</v>
      </c>
      <c r="Z18" s="55"/>
      <c r="AA18" s="62">
        <f>X18+(Y18*48)+(Z18*48)</f>
        <v>134400</v>
      </c>
      <c r="AB18" s="61"/>
      <c r="AC18" s="55">
        <v>2860</v>
      </c>
      <c r="AD18" s="55"/>
      <c r="AE18" s="62">
        <f>AB18+(AC18*48)+(AD18*48)</f>
        <v>137280</v>
      </c>
      <c r="AF18" s="59">
        <v>3000</v>
      </c>
      <c r="AG18" s="55">
        <v>3054</v>
      </c>
      <c r="AH18" s="55">
        <v>0</v>
      </c>
      <c r="AI18" s="62">
        <f>AF18+(AG18*48)+(AH18*48)</f>
        <v>149592</v>
      </c>
    </row>
    <row r="19" spans="1:35" x14ac:dyDescent="0.3">
      <c r="A19" s="79" t="s">
        <v>78</v>
      </c>
      <c r="B19" s="10" t="s">
        <v>37</v>
      </c>
      <c r="C19" s="35">
        <v>40000</v>
      </c>
      <c r="D19" s="59">
        <v>0</v>
      </c>
      <c r="E19" s="55">
        <v>4621.2833333333338</v>
      </c>
      <c r="F19" s="59">
        <v>0</v>
      </c>
      <c r="G19" s="62">
        <f>D19+(E19*48)+(F19*48)</f>
        <v>221821.60000000003</v>
      </c>
      <c r="H19" s="59">
        <v>0</v>
      </c>
      <c r="I19" s="55">
        <v>3215.0833333333335</v>
      </c>
      <c r="J19" s="59">
        <v>0</v>
      </c>
      <c r="K19" s="62">
        <f>H19+(I19*48)+(J19*48)</f>
        <v>154324</v>
      </c>
      <c r="L19" s="61">
        <v>250</v>
      </c>
      <c r="M19" s="55">
        <v>5500</v>
      </c>
      <c r="N19" s="55"/>
      <c r="O19" s="62">
        <f>L19+(M19*48)+(N19*48)</f>
        <v>264250</v>
      </c>
      <c r="P19" s="45"/>
      <c r="Q19" s="2"/>
      <c r="R19" s="2"/>
      <c r="S19" s="19">
        <f>P19+(Q19*48)+(R19*48)</f>
        <v>0</v>
      </c>
      <c r="T19" s="45"/>
      <c r="U19" s="2"/>
      <c r="V19" s="2"/>
      <c r="W19" s="19">
        <f>T19+(U19*48)+(V19*48)</f>
        <v>0</v>
      </c>
      <c r="X19" s="61"/>
      <c r="Y19" s="69">
        <v>4800</v>
      </c>
      <c r="Z19" s="55"/>
      <c r="AA19" s="62">
        <f>X19+(Y19*48)+(Z19*48)</f>
        <v>230400</v>
      </c>
      <c r="AB19" s="61"/>
      <c r="AC19" s="55">
        <v>5650</v>
      </c>
      <c r="AD19" s="55"/>
      <c r="AE19" s="62">
        <f>AB19+(AC19*48)+(AD19*48)</f>
        <v>271200</v>
      </c>
      <c r="AF19" s="59">
        <v>3000</v>
      </c>
      <c r="AG19" s="55">
        <v>3383</v>
      </c>
      <c r="AH19" s="55">
        <v>0</v>
      </c>
      <c r="AI19" s="62">
        <f>AF19+(AG19*48)+(AH19*48)</f>
        <v>165384</v>
      </c>
    </row>
    <row r="20" spans="1:35" x14ac:dyDescent="0.3">
      <c r="A20" s="87"/>
      <c r="B20" s="10" t="s">
        <v>10</v>
      </c>
      <c r="C20" s="35">
        <v>100000</v>
      </c>
      <c r="D20" s="60">
        <v>0</v>
      </c>
      <c r="E20" s="55">
        <v>8653.3333333333339</v>
      </c>
      <c r="F20" s="60">
        <v>0</v>
      </c>
      <c r="G20" s="62">
        <f>D20+(E20*48)+(F20*48)</f>
        <v>415360</v>
      </c>
      <c r="H20" s="60">
        <v>0</v>
      </c>
      <c r="I20" s="55">
        <v>7224.6125000000002</v>
      </c>
      <c r="J20" s="60">
        <v>0</v>
      </c>
      <c r="K20" s="62">
        <f>H20+(I20*48)+(J20*48)</f>
        <v>346781.4</v>
      </c>
      <c r="L20" s="65">
        <v>250</v>
      </c>
      <c r="M20" s="57">
        <v>10000</v>
      </c>
      <c r="N20" s="57"/>
      <c r="O20" s="62">
        <f>L20+(M20*48)+(N20*48)</f>
        <v>480250</v>
      </c>
      <c r="P20" s="45"/>
      <c r="Q20" s="2"/>
      <c r="R20" s="2"/>
      <c r="S20" s="19">
        <f>P20+(Q20*48)+(R20*48)</f>
        <v>0</v>
      </c>
      <c r="T20" s="45"/>
      <c r="U20" s="2"/>
      <c r="V20" s="2"/>
      <c r="W20" s="19">
        <f>T20+(U20*48)+(V20*48)</f>
        <v>0</v>
      </c>
      <c r="X20" s="61"/>
      <c r="Y20" s="69">
        <v>7400</v>
      </c>
      <c r="Z20" s="55"/>
      <c r="AA20" s="62">
        <f>X20+(Y20*48)+(Z20*48)</f>
        <v>355200</v>
      </c>
      <c r="AB20" s="61"/>
      <c r="AC20" s="57">
        <v>10995</v>
      </c>
      <c r="AD20" s="55"/>
      <c r="AE20" s="62">
        <f>AB20+(AC20*48)+(AD20*48)</f>
        <v>527760</v>
      </c>
      <c r="AF20" s="59">
        <v>3000</v>
      </c>
      <c r="AG20" s="55">
        <v>4599</v>
      </c>
      <c r="AH20" s="55">
        <v>0</v>
      </c>
      <c r="AI20" s="62">
        <f>AF20+(AG20*48)+(AH20*48)</f>
        <v>223752</v>
      </c>
    </row>
    <row r="21" spans="1:35" ht="15" thickBot="1" x14ac:dyDescent="0.35">
      <c r="A21" s="87"/>
      <c r="B21" s="23"/>
      <c r="C21" s="50"/>
      <c r="D21" s="47"/>
      <c r="E21" s="3"/>
      <c r="F21" s="3"/>
      <c r="G21" s="63">
        <f>SUM(G17:G20)</f>
        <v>838288</v>
      </c>
      <c r="H21" s="47"/>
      <c r="I21" s="3"/>
      <c r="J21" s="3"/>
      <c r="K21" s="80">
        <f>SUM(K17:K20)</f>
        <v>636597.4</v>
      </c>
      <c r="L21" s="47"/>
      <c r="M21" s="3"/>
      <c r="N21" s="3"/>
      <c r="O21" s="63">
        <f>SUM(O17:O20)</f>
        <v>1033000</v>
      </c>
      <c r="P21" s="47"/>
      <c r="Q21" s="3"/>
      <c r="R21" s="3"/>
      <c r="S21" s="21">
        <f>SUM(S17:S20)</f>
        <v>0</v>
      </c>
      <c r="T21" s="47"/>
      <c r="U21" s="3"/>
      <c r="V21" s="3"/>
      <c r="W21" s="21">
        <f>SUM(W17:W20)</f>
        <v>0</v>
      </c>
      <c r="X21" s="47"/>
      <c r="Y21" s="3"/>
      <c r="Z21" s="3"/>
      <c r="AA21" s="63">
        <f>SUM(AA17:AA20)</f>
        <v>796800</v>
      </c>
      <c r="AB21" s="47"/>
      <c r="AC21" s="3"/>
      <c r="AD21" s="3"/>
      <c r="AE21" s="63">
        <f>SUM(AE17:AE20)</f>
        <v>1010160</v>
      </c>
      <c r="AF21" s="47"/>
      <c r="AG21" s="3"/>
      <c r="AH21" s="3"/>
      <c r="AI21" s="63">
        <f>SUM(AI17:AI20)</f>
        <v>637728</v>
      </c>
    </row>
    <row r="22" spans="1:35" x14ac:dyDescent="0.3">
      <c r="A22" s="83">
        <v>4</v>
      </c>
      <c r="B22" s="33" t="s">
        <v>38</v>
      </c>
      <c r="C22" s="49"/>
      <c r="D22" s="48"/>
      <c r="E22" s="1"/>
      <c r="F22" s="1"/>
      <c r="G22" s="22"/>
      <c r="H22" s="48"/>
      <c r="I22" s="1"/>
      <c r="J22" s="1"/>
      <c r="K22" s="22"/>
      <c r="L22" s="48"/>
      <c r="M22" s="1"/>
      <c r="N22" s="1"/>
      <c r="O22" s="22"/>
      <c r="P22" s="48"/>
      <c r="Q22" s="1"/>
      <c r="R22" s="1"/>
      <c r="S22" s="22"/>
      <c r="T22" s="48"/>
      <c r="U22" s="1"/>
      <c r="V22" s="1"/>
      <c r="W22" s="22"/>
      <c r="X22" s="48"/>
      <c r="Y22" s="1"/>
      <c r="Z22" s="1"/>
      <c r="AA22" s="22"/>
      <c r="AB22" s="48"/>
      <c r="AC22" s="1"/>
      <c r="AD22" s="1"/>
      <c r="AE22" s="22"/>
      <c r="AF22" s="48"/>
      <c r="AG22" s="1"/>
      <c r="AH22" s="1"/>
      <c r="AI22" s="22"/>
    </row>
    <row r="23" spans="1:35" x14ac:dyDescent="0.3">
      <c r="A23" s="78"/>
      <c r="B23" s="10" t="s">
        <v>39</v>
      </c>
      <c r="C23" s="34">
        <v>10000</v>
      </c>
      <c r="D23" s="59">
        <v>0</v>
      </c>
      <c r="E23" s="55">
        <v>1205.2333333333336</v>
      </c>
      <c r="F23" s="59">
        <v>0</v>
      </c>
      <c r="G23" s="62">
        <f>D23+(E23*48)+(F23*48)</f>
        <v>57851.200000000012</v>
      </c>
      <c r="H23" s="59">
        <v>47332</v>
      </c>
      <c r="I23" s="55">
        <v>109.58333333333333</v>
      </c>
      <c r="J23" s="59">
        <v>0</v>
      </c>
      <c r="K23" s="66">
        <f>H23+(I23*48)+(J23*48)</f>
        <v>52592</v>
      </c>
      <c r="L23" s="61">
        <v>250</v>
      </c>
      <c r="M23" s="55">
        <v>2400</v>
      </c>
      <c r="N23" s="55"/>
      <c r="O23" s="62">
        <f>L23+(M23*48)+(N23*48)</f>
        <v>115450</v>
      </c>
      <c r="P23" s="45"/>
      <c r="Q23" s="2"/>
      <c r="R23" s="2"/>
      <c r="S23" s="19">
        <f>P23+(Q23*48)+(R23*48)</f>
        <v>0</v>
      </c>
      <c r="T23" s="45"/>
      <c r="U23" s="2"/>
      <c r="V23" s="2"/>
      <c r="W23" s="19">
        <f>T23+(U23*48)+(V23*48)</f>
        <v>0</v>
      </c>
      <c r="X23" s="61"/>
      <c r="Y23" s="69">
        <v>1600</v>
      </c>
      <c r="Z23" s="55"/>
      <c r="AA23" s="62">
        <f>X23+(Y23*48)+(Z23*48)</f>
        <v>76800</v>
      </c>
      <c r="AB23" s="45"/>
      <c r="AC23" s="2"/>
      <c r="AD23" s="2"/>
      <c r="AE23" s="19">
        <f>AB23+(AC23*48)+(AD23*48)</f>
        <v>0</v>
      </c>
      <c r="AF23" s="59">
        <v>3000</v>
      </c>
      <c r="AG23" s="55">
        <v>2000</v>
      </c>
      <c r="AH23" s="55">
        <v>0</v>
      </c>
      <c r="AI23" s="62">
        <f>AF23+(AG23*48)+(AH23*48)</f>
        <v>99000</v>
      </c>
    </row>
    <row r="24" spans="1:35" x14ac:dyDescent="0.3">
      <c r="A24" s="79" t="s">
        <v>87</v>
      </c>
      <c r="B24" s="11" t="s">
        <v>40</v>
      </c>
      <c r="C24" s="35">
        <v>20000</v>
      </c>
      <c r="D24" s="59">
        <v>0</v>
      </c>
      <c r="E24" s="55">
        <v>2984.4833333333336</v>
      </c>
      <c r="F24" s="59">
        <v>0</v>
      </c>
      <c r="G24" s="62">
        <f>D24+(E24*48)+(F24*48)</f>
        <v>143255.20000000001</v>
      </c>
      <c r="H24" s="59">
        <v>0</v>
      </c>
      <c r="I24" s="55">
        <v>1727.0833333333333</v>
      </c>
      <c r="J24" s="59">
        <v>0</v>
      </c>
      <c r="K24" s="66">
        <f>H24+(I24*48)+(J24*48)</f>
        <v>82900</v>
      </c>
      <c r="L24" s="61">
        <v>250</v>
      </c>
      <c r="M24" s="55">
        <v>3600</v>
      </c>
      <c r="N24" s="55"/>
      <c r="O24" s="62">
        <f>L24+(M24*48)+(N24*48)</f>
        <v>173050</v>
      </c>
      <c r="P24" s="45"/>
      <c r="Q24" s="2"/>
      <c r="R24" s="2"/>
      <c r="S24" s="19">
        <f>P24+(Q24*48)+(R24*48)</f>
        <v>0</v>
      </c>
      <c r="T24" s="45"/>
      <c r="U24" s="2"/>
      <c r="V24" s="2"/>
      <c r="W24" s="19">
        <f>T24+(U24*48)+(V24*48)</f>
        <v>0</v>
      </c>
      <c r="X24" s="61"/>
      <c r="Y24" s="69">
        <v>2800</v>
      </c>
      <c r="Z24" s="55"/>
      <c r="AA24" s="62">
        <f>X24+(Y24*48)+(Z24*48)</f>
        <v>134400</v>
      </c>
      <c r="AB24" s="45"/>
      <c r="AC24" s="2"/>
      <c r="AD24" s="2"/>
      <c r="AE24" s="19">
        <f>AB24+(AC24*48)+(AD24*48)</f>
        <v>0</v>
      </c>
      <c r="AF24" s="59">
        <v>3000</v>
      </c>
      <c r="AG24" s="55">
        <v>3054</v>
      </c>
      <c r="AH24" s="55">
        <v>0</v>
      </c>
      <c r="AI24" s="62">
        <f>AF24+(AG24*48)+(AH24*48)</f>
        <v>149592</v>
      </c>
    </row>
    <row r="25" spans="1:35" x14ac:dyDescent="0.3">
      <c r="A25" s="79" t="s">
        <v>78</v>
      </c>
      <c r="B25" s="10" t="s">
        <v>34</v>
      </c>
      <c r="C25" s="35">
        <v>40000</v>
      </c>
      <c r="D25" s="59">
        <v>0</v>
      </c>
      <c r="E25" s="55">
        <v>4621.2833333333338</v>
      </c>
      <c r="F25" s="59">
        <v>0</v>
      </c>
      <c r="G25" s="62">
        <f>D25+(E25*48)+(F25*48)</f>
        <v>221821.60000000003</v>
      </c>
      <c r="H25" s="59">
        <v>0</v>
      </c>
      <c r="I25" s="55">
        <v>3215.0833333333335</v>
      </c>
      <c r="J25" s="59">
        <v>0</v>
      </c>
      <c r="K25" s="66">
        <f>H25+(I25*48)+(J25*48)</f>
        <v>154324</v>
      </c>
      <c r="L25" s="61">
        <v>250</v>
      </c>
      <c r="M25" s="55">
        <v>5500</v>
      </c>
      <c r="N25" s="55"/>
      <c r="O25" s="62">
        <f>L25+(M25*48)+(N25*48)</f>
        <v>264250</v>
      </c>
      <c r="P25" s="45"/>
      <c r="Q25" s="2"/>
      <c r="R25" s="2"/>
      <c r="S25" s="19">
        <f>P25+(Q25*48)+(R25*48)</f>
        <v>0</v>
      </c>
      <c r="T25" s="45"/>
      <c r="U25" s="2"/>
      <c r="V25" s="2"/>
      <c r="W25" s="19">
        <f>T25+(U25*48)+(V25*48)</f>
        <v>0</v>
      </c>
      <c r="X25" s="61"/>
      <c r="Y25" s="69">
        <v>4800</v>
      </c>
      <c r="Z25" s="55"/>
      <c r="AA25" s="62">
        <f>X25+(Y25*48)+(Z25*48)</f>
        <v>230400</v>
      </c>
      <c r="AB25" s="45"/>
      <c r="AC25" s="2"/>
      <c r="AD25" s="2"/>
      <c r="AE25" s="19">
        <f>AB25+(AC25*48)+(AD25*48)</f>
        <v>0</v>
      </c>
      <c r="AF25" s="59">
        <v>3000</v>
      </c>
      <c r="AG25" s="55">
        <v>3383</v>
      </c>
      <c r="AH25" s="55">
        <v>0</v>
      </c>
      <c r="AI25" s="62">
        <f>AF25+(AG25*48)+(AH25*48)</f>
        <v>165384</v>
      </c>
    </row>
    <row r="26" spans="1:35" x14ac:dyDescent="0.3">
      <c r="A26" s="87"/>
      <c r="B26" s="10" t="s">
        <v>10</v>
      </c>
      <c r="C26" s="35">
        <v>100000</v>
      </c>
      <c r="D26" s="60">
        <v>0</v>
      </c>
      <c r="E26" s="55">
        <v>8653.3333333333339</v>
      </c>
      <c r="F26" s="60">
        <v>0</v>
      </c>
      <c r="G26" s="62">
        <f>D26+(E26*48)+(F26*48)</f>
        <v>415360</v>
      </c>
      <c r="H26" s="60">
        <v>0</v>
      </c>
      <c r="I26" s="55">
        <v>7224.6125000000002</v>
      </c>
      <c r="J26" s="60">
        <v>0</v>
      </c>
      <c r="K26" s="66">
        <f>H26+(I26*48)+(J26*48)</f>
        <v>346781.4</v>
      </c>
      <c r="L26" s="65">
        <v>250</v>
      </c>
      <c r="M26" s="57">
        <v>10000</v>
      </c>
      <c r="N26" s="57"/>
      <c r="O26" s="62">
        <f>L26+(M26*48)+(N26*48)</f>
        <v>480250</v>
      </c>
      <c r="P26" s="45"/>
      <c r="Q26" s="2"/>
      <c r="R26" s="2"/>
      <c r="S26" s="19">
        <f>P26+(Q26*48)+(R26*48)</f>
        <v>0</v>
      </c>
      <c r="T26" s="45"/>
      <c r="U26" s="2"/>
      <c r="V26" s="2"/>
      <c r="W26" s="19">
        <f>T26+(U26*48)+(V26*48)</f>
        <v>0</v>
      </c>
      <c r="X26" s="61"/>
      <c r="Y26" s="69">
        <v>7400</v>
      </c>
      <c r="Z26" s="55"/>
      <c r="AA26" s="62">
        <f>X26+(Y26*48)+(Z26*48)</f>
        <v>355200</v>
      </c>
      <c r="AB26" s="45"/>
      <c r="AC26" s="2"/>
      <c r="AD26" s="2"/>
      <c r="AE26" s="19">
        <f>AB26+(AC26*48)+(AD26*48)</f>
        <v>0</v>
      </c>
      <c r="AF26" s="59">
        <v>3000</v>
      </c>
      <c r="AG26" s="55">
        <v>4599</v>
      </c>
      <c r="AH26" s="55">
        <v>0</v>
      </c>
      <c r="AI26" s="62">
        <f>AF26+(AG26*48)+(AH26*48)</f>
        <v>223752</v>
      </c>
    </row>
    <row r="27" spans="1:35" ht="15" thickBot="1" x14ac:dyDescent="0.35">
      <c r="A27" s="87"/>
      <c r="B27" s="23"/>
      <c r="C27" s="50"/>
      <c r="D27" s="47"/>
      <c r="E27" s="3"/>
      <c r="F27" s="3"/>
      <c r="G27" s="63">
        <f>SUM(G23:G26)</f>
        <v>838288</v>
      </c>
      <c r="H27" s="47"/>
      <c r="I27" s="3"/>
      <c r="J27" s="3"/>
      <c r="K27" s="80">
        <f>SUM(K23:K26)</f>
        <v>636597.4</v>
      </c>
      <c r="L27" s="47"/>
      <c r="M27" s="3"/>
      <c r="N27" s="3"/>
      <c r="O27" s="63">
        <f>SUM(O23:O26)</f>
        <v>1033000</v>
      </c>
      <c r="P27" s="47"/>
      <c r="Q27" s="3"/>
      <c r="R27" s="3"/>
      <c r="S27" s="21">
        <f>SUM(S23:S26)</f>
        <v>0</v>
      </c>
      <c r="T27" s="47"/>
      <c r="U27" s="3"/>
      <c r="V27" s="3"/>
      <c r="W27" s="21">
        <f>SUM(W23:W26)</f>
        <v>0</v>
      </c>
      <c r="X27" s="47"/>
      <c r="Y27" s="3"/>
      <c r="Z27" s="3"/>
      <c r="AA27" s="63">
        <f>SUM(AA23:AA26)</f>
        <v>796800</v>
      </c>
      <c r="AB27" s="47"/>
      <c r="AC27" s="3"/>
      <c r="AD27" s="3"/>
      <c r="AE27" s="21">
        <f>SUM(AE23:AE26)</f>
        <v>0</v>
      </c>
      <c r="AF27" s="47"/>
      <c r="AG27" s="3"/>
      <c r="AH27" s="3"/>
      <c r="AI27" s="63">
        <f>SUM(AI23:AI26)</f>
        <v>637728</v>
      </c>
    </row>
    <row r="28" spans="1:35" x14ac:dyDescent="0.3">
      <c r="A28" s="83">
        <v>5</v>
      </c>
      <c r="B28" s="33" t="s">
        <v>41</v>
      </c>
      <c r="C28" s="49"/>
      <c r="D28" s="48"/>
      <c r="E28" s="1"/>
      <c r="F28" s="1"/>
      <c r="G28" s="22"/>
      <c r="H28" s="48"/>
      <c r="I28" s="1"/>
      <c r="J28" s="1"/>
      <c r="K28" s="22"/>
      <c r="L28" s="48"/>
      <c r="M28" s="1"/>
      <c r="N28" s="1"/>
      <c r="O28" s="22"/>
      <c r="P28" s="48"/>
      <c r="Q28" s="1"/>
      <c r="R28" s="1"/>
      <c r="S28" s="22"/>
      <c r="T28" s="48"/>
      <c r="U28" s="1"/>
      <c r="V28" s="1"/>
      <c r="W28" s="22"/>
      <c r="X28" s="48"/>
      <c r="Y28" s="1"/>
      <c r="Z28" s="1"/>
      <c r="AA28" s="22"/>
      <c r="AB28" s="48"/>
      <c r="AC28" s="1"/>
      <c r="AD28" s="1"/>
      <c r="AE28" s="22"/>
      <c r="AF28" s="48"/>
      <c r="AG28" s="1"/>
      <c r="AH28" s="1"/>
      <c r="AI28" s="22"/>
    </row>
    <row r="29" spans="1:35" x14ac:dyDescent="0.3">
      <c r="A29" s="78"/>
      <c r="B29" s="10" t="s">
        <v>42</v>
      </c>
      <c r="C29" s="34">
        <v>10000</v>
      </c>
      <c r="D29" s="59">
        <v>0</v>
      </c>
      <c r="E29" s="55">
        <v>1205.2333333333336</v>
      </c>
      <c r="F29" s="59">
        <v>0</v>
      </c>
      <c r="G29" s="62">
        <f>D29+(E29*48)+(F29*48)</f>
        <v>57851.200000000012</v>
      </c>
      <c r="H29" s="59">
        <v>47332</v>
      </c>
      <c r="I29" s="55">
        <v>109.58333333333333</v>
      </c>
      <c r="J29" s="59">
        <v>0</v>
      </c>
      <c r="K29" s="62">
        <f>H29+(I29*48)+(J29*48)</f>
        <v>52592</v>
      </c>
      <c r="L29" s="61">
        <v>250</v>
      </c>
      <c r="M29" s="55">
        <v>2400</v>
      </c>
      <c r="N29" s="55"/>
      <c r="O29" s="62">
        <f>L29+(M29*48)+(N29*48)</f>
        <v>115450</v>
      </c>
      <c r="P29" s="45"/>
      <c r="Q29" s="2"/>
      <c r="R29" s="2"/>
      <c r="S29" s="19">
        <f>P29+(Q29*48)+(R29*48)</f>
        <v>0</v>
      </c>
      <c r="T29" s="45"/>
      <c r="U29" s="2"/>
      <c r="V29" s="2"/>
      <c r="W29" s="19">
        <f>T29+(U29*48)+(V29*48)</f>
        <v>0</v>
      </c>
      <c r="X29" s="61"/>
      <c r="Y29" s="69">
        <v>1600</v>
      </c>
      <c r="Z29" s="55"/>
      <c r="AA29" s="62">
        <f>X29+(Y29*48)+(Z29*48)</f>
        <v>76800</v>
      </c>
      <c r="AB29" s="61"/>
      <c r="AC29" s="55">
        <v>1540</v>
      </c>
      <c r="AD29" s="55"/>
      <c r="AE29" s="62">
        <f>AB29+(AC29*48)+(AD29*48)</f>
        <v>73920</v>
      </c>
      <c r="AF29" s="59">
        <v>16796</v>
      </c>
      <c r="AG29" s="55">
        <v>2000</v>
      </c>
      <c r="AH29" s="55"/>
      <c r="AI29" s="62">
        <f>AF29+(AG29*48)+(AH29*48)</f>
        <v>112796</v>
      </c>
    </row>
    <row r="30" spans="1:35" x14ac:dyDescent="0.3">
      <c r="A30" s="79" t="s">
        <v>87</v>
      </c>
      <c r="B30" s="11" t="s">
        <v>43</v>
      </c>
      <c r="C30" s="35">
        <v>20000</v>
      </c>
      <c r="D30" s="59">
        <v>0</v>
      </c>
      <c r="E30" s="55">
        <v>2984.4833333333336</v>
      </c>
      <c r="F30" s="59">
        <v>0</v>
      </c>
      <c r="G30" s="62">
        <f>D30+(E30*48)+(F30*48)</f>
        <v>143255.20000000001</v>
      </c>
      <c r="H30" s="59">
        <v>0</v>
      </c>
      <c r="I30" s="55">
        <v>1727.0833333333333</v>
      </c>
      <c r="J30" s="59">
        <v>0</v>
      </c>
      <c r="K30" s="62">
        <f>H30+(I30*48)+(J30*48)</f>
        <v>82900</v>
      </c>
      <c r="L30" s="61">
        <v>250</v>
      </c>
      <c r="M30" s="55">
        <v>3600</v>
      </c>
      <c r="N30" s="55"/>
      <c r="O30" s="62">
        <f>L30+(M30*48)+(N30*48)</f>
        <v>173050</v>
      </c>
      <c r="P30" s="45"/>
      <c r="Q30" s="2"/>
      <c r="R30" s="2"/>
      <c r="S30" s="19">
        <f>P30+(Q30*48)+(R30*48)</f>
        <v>0</v>
      </c>
      <c r="T30" s="45"/>
      <c r="U30" s="2"/>
      <c r="V30" s="2"/>
      <c r="W30" s="19">
        <f>T30+(U30*48)+(V30*48)</f>
        <v>0</v>
      </c>
      <c r="X30" s="61"/>
      <c r="Y30" s="69">
        <v>2800</v>
      </c>
      <c r="Z30" s="55"/>
      <c r="AA30" s="62">
        <f>X30+(Y30*48)+(Z30*48)</f>
        <v>134400</v>
      </c>
      <c r="AB30" s="61"/>
      <c r="AC30" s="55">
        <v>2860</v>
      </c>
      <c r="AD30" s="55"/>
      <c r="AE30" s="62">
        <f>AB30+(AC30*48)+(AD30*48)</f>
        <v>137280</v>
      </c>
      <c r="AF30" s="59">
        <v>16796</v>
      </c>
      <c r="AG30" s="55">
        <v>3054</v>
      </c>
      <c r="AH30" s="55"/>
      <c r="AI30" s="62">
        <f>AF30+(AG30*48)+(AH30*48)</f>
        <v>163388</v>
      </c>
    </row>
    <row r="31" spans="1:35" x14ac:dyDescent="0.3">
      <c r="A31" s="79" t="s">
        <v>78</v>
      </c>
      <c r="B31" s="10" t="s">
        <v>34</v>
      </c>
      <c r="C31" s="35">
        <v>40000</v>
      </c>
      <c r="D31" s="59">
        <v>0</v>
      </c>
      <c r="E31" s="55">
        <v>4621.2833333333338</v>
      </c>
      <c r="F31" s="59">
        <v>0</v>
      </c>
      <c r="G31" s="62">
        <f>D31+(E31*48)+(F31*48)</f>
        <v>221821.60000000003</v>
      </c>
      <c r="H31" s="59">
        <v>0</v>
      </c>
      <c r="I31" s="55">
        <v>3215.0833333333335</v>
      </c>
      <c r="J31" s="59">
        <v>0</v>
      </c>
      <c r="K31" s="62">
        <f>H31+(I31*48)+(J31*48)</f>
        <v>154324</v>
      </c>
      <c r="L31" s="61">
        <v>250</v>
      </c>
      <c r="M31" s="55">
        <v>5500</v>
      </c>
      <c r="N31" s="55"/>
      <c r="O31" s="62">
        <f>L31+(M31*48)+(N31*48)</f>
        <v>264250</v>
      </c>
      <c r="P31" s="45"/>
      <c r="Q31" s="2"/>
      <c r="R31" s="2"/>
      <c r="S31" s="19">
        <f>P31+(Q31*48)+(R31*48)</f>
        <v>0</v>
      </c>
      <c r="T31" s="45"/>
      <c r="U31" s="2"/>
      <c r="V31" s="2"/>
      <c r="W31" s="19">
        <f>T31+(U31*48)+(V31*48)</f>
        <v>0</v>
      </c>
      <c r="X31" s="61"/>
      <c r="Y31" s="69">
        <v>4800</v>
      </c>
      <c r="Z31" s="55"/>
      <c r="AA31" s="62">
        <f>X31+(Y31*48)+(Z31*48)</f>
        <v>230400</v>
      </c>
      <c r="AB31" s="61"/>
      <c r="AC31" s="55">
        <v>5650</v>
      </c>
      <c r="AD31" s="55"/>
      <c r="AE31" s="62">
        <f>AB31+(AC31*48)+(AD31*48)</f>
        <v>271200</v>
      </c>
      <c r="AF31" s="59">
        <v>16796</v>
      </c>
      <c r="AG31" s="55">
        <v>3383</v>
      </c>
      <c r="AH31" s="55"/>
      <c r="AI31" s="62">
        <f>AF31+(AG31*48)+(AH31*48)</f>
        <v>179180</v>
      </c>
    </row>
    <row r="32" spans="1:35" x14ac:dyDescent="0.3">
      <c r="A32" s="87"/>
      <c r="B32" s="10" t="s">
        <v>10</v>
      </c>
      <c r="C32" s="35">
        <v>100000</v>
      </c>
      <c r="D32" s="60">
        <v>0</v>
      </c>
      <c r="E32" s="55">
        <v>8653.3333333333339</v>
      </c>
      <c r="F32" s="60">
        <v>0</v>
      </c>
      <c r="G32" s="62">
        <f>D32+(E32*48)+(F32*48)</f>
        <v>415360</v>
      </c>
      <c r="H32" s="60">
        <v>0</v>
      </c>
      <c r="I32" s="55">
        <v>7224.6125000000002</v>
      </c>
      <c r="J32" s="60">
        <v>0</v>
      </c>
      <c r="K32" s="62">
        <f>H32+(I32*48)+(J32*48)</f>
        <v>346781.4</v>
      </c>
      <c r="L32" s="65">
        <v>250</v>
      </c>
      <c r="M32" s="57">
        <v>10000</v>
      </c>
      <c r="N32" s="57"/>
      <c r="O32" s="62">
        <f>L32+(M32*48)+(N32*48)</f>
        <v>480250</v>
      </c>
      <c r="P32" s="45"/>
      <c r="Q32" s="2"/>
      <c r="R32" s="2"/>
      <c r="S32" s="19">
        <f>P32+(Q32*48)+(R32*48)</f>
        <v>0</v>
      </c>
      <c r="T32" s="45"/>
      <c r="U32" s="2"/>
      <c r="V32" s="2"/>
      <c r="W32" s="19">
        <f>T32+(U32*48)+(V32*48)</f>
        <v>0</v>
      </c>
      <c r="X32" s="61"/>
      <c r="Y32" s="69">
        <v>7400</v>
      </c>
      <c r="Z32" s="55"/>
      <c r="AA32" s="62">
        <f>X32+(Y32*48)+(Z32*48)</f>
        <v>355200</v>
      </c>
      <c r="AB32" s="61"/>
      <c r="AC32" s="57">
        <v>10995</v>
      </c>
      <c r="AD32" s="55"/>
      <c r="AE32" s="62">
        <f>AB32+(AC32*48)+(AD32*48)</f>
        <v>527760</v>
      </c>
      <c r="AF32" s="59">
        <v>16796</v>
      </c>
      <c r="AG32" s="55">
        <v>4599</v>
      </c>
      <c r="AH32" s="55"/>
      <c r="AI32" s="62">
        <f>AF32+(AG32*48)+(AH32*48)</f>
        <v>237548</v>
      </c>
    </row>
    <row r="33" spans="1:35" ht="15" thickBot="1" x14ac:dyDescent="0.35">
      <c r="A33" s="87"/>
      <c r="B33" s="23"/>
      <c r="C33" s="50"/>
      <c r="D33" s="47"/>
      <c r="E33" s="3"/>
      <c r="F33" s="3"/>
      <c r="G33" s="63">
        <f>SUM(G29:G32)</f>
        <v>838288</v>
      </c>
      <c r="H33" s="47"/>
      <c r="I33" s="3"/>
      <c r="J33" s="3"/>
      <c r="K33" s="80">
        <f>SUM(K29:K32)</f>
        <v>636597.4</v>
      </c>
      <c r="L33" s="47"/>
      <c r="M33" s="3"/>
      <c r="N33" s="3"/>
      <c r="O33" s="63">
        <f>SUM(O29:O32)</f>
        <v>1033000</v>
      </c>
      <c r="P33" s="47"/>
      <c r="Q33" s="3"/>
      <c r="R33" s="3"/>
      <c r="S33" s="21">
        <f>SUM(S29:S32)</f>
        <v>0</v>
      </c>
      <c r="T33" s="47"/>
      <c r="U33" s="3"/>
      <c r="V33" s="3"/>
      <c r="W33" s="21">
        <f>SUM(W29:W32)</f>
        <v>0</v>
      </c>
      <c r="X33" s="47"/>
      <c r="Y33" s="3"/>
      <c r="Z33" s="3"/>
      <c r="AA33" s="63">
        <f>SUM(AA29:AA32)</f>
        <v>796800</v>
      </c>
      <c r="AB33" s="47"/>
      <c r="AC33" s="3"/>
      <c r="AD33" s="3"/>
      <c r="AE33" s="63">
        <f>SUM(AE29:AE32)</f>
        <v>1010160</v>
      </c>
      <c r="AF33" s="47"/>
      <c r="AG33" s="3"/>
      <c r="AH33" s="3"/>
      <c r="AI33" s="63">
        <f>SUM(AI29:AI32)</f>
        <v>692912</v>
      </c>
    </row>
    <row r="34" spans="1:35" x14ac:dyDescent="0.3">
      <c r="A34" s="83">
        <v>6</v>
      </c>
      <c r="B34" s="33" t="s">
        <v>44</v>
      </c>
      <c r="C34" s="49"/>
      <c r="D34" s="48"/>
      <c r="E34" s="1"/>
      <c r="F34" s="1"/>
      <c r="G34" s="22"/>
      <c r="H34" s="48"/>
      <c r="I34" s="1"/>
      <c r="J34" s="1"/>
      <c r="K34" s="22"/>
      <c r="L34" s="48"/>
      <c r="M34" s="1"/>
      <c r="N34" s="1"/>
      <c r="O34" s="22"/>
      <c r="P34" s="48"/>
      <c r="Q34" s="1"/>
      <c r="R34" s="1"/>
      <c r="S34" s="22"/>
      <c r="T34" s="48"/>
      <c r="U34" s="1"/>
      <c r="V34" s="1"/>
      <c r="W34" s="22"/>
      <c r="X34" s="48"/>
      <c r="Y34" s="1"/>
      <c r="Z34" s="1"/>
      <c r="AA34" s="22"/>
      <c r="AB34" s="48"/>
      <c r="AC34" s="1"/>
      <c r="AD34" s="1"/>
      <c r="AE34" s="22"/>
      <c r="AF34" s="48"/>
      <c r="AG34" s="1"/>
      <c r="AH34" s="1"/>
      <c r="AI34" s="22"/>
    </row>
    <row r="35" spans="1:35" x14ac:dyDescent="0.3">
      <c r="A35" s="78"/>
      <c r="B35" s="10" t="s">
        <v>45</v>
      </c>
      <c r="C35" s="34">
        <v>10000</v>
      </c>
      <c r="D35" s="59">
        <v>0</v>
      </c>
      <c r="E35" s="55">
        <v>1205.2333333333336</v>
      </c>
      <c r="F35" s="59">
        <v>0</v>
      </c>
      <c r="G35" s="62">
        <f>D35+(E35*48)+(F35*48)</f>
        <v>57851.200000000012</v>
      </c>
      <c r="H35" s="59">
        <v>47332</v>
      </c>
      <c r="I35" s="55">
        <v>109.58333333333333</v>
      </c>
      <c r="J35" s="59">
        <v>0</v>
      </c>
      <c r="K35" s="62">
        <f>H35+(I35*48)+(J35*48)</f>
        <v>52592</v>
      </c>
      <c r="L35" s="61">
        <v>250</v>
      </c>
      <c r="M35" s="55">
        <v>2400</v>
      </c>
      <c r="N35" s="55"/>
      <c r="O35" s="62">
        <f>L35+(M35*48)+(N35*48)</f>
        <v>115450</v>
      </c>
      <c r="P35" s="45"/>
      <c r="Q35" s="2"/>
      <c r="R35" s="2"/>
      <c r="S35" s="19">
        <f>P35+(Q35*48)+(R35*48)</f>
        <v>0</v>
      </c>
      <c r="T35" s="45"/>
      <c r="U35" s="2"/>
      <c r="V35" s="2"/>
      <c r="W35" s="19">
        <f>T35+(U35*48)+(V35*48)</f>
        <v>0</v>
      </c>
      <c r="X35" s="61"/>
      <c r="Y35" s="69">
        <v>1600</v>
      </c>
      <c r="Z35" s="55"/>
      <c r="AA35" s="62">
        <f>X35+(Y35*48)+(Z35*48)</f>
        <v>76800</v>
      </c>
      <c r="AB35" s="61"/>
      <c r="AC35" s="55">
        <v>1540</v>
      </c>
      <c r="AD35" s="55"/>
      <c r="AE35" s="62">
        <f>AB35+(AC35*48)+(AD35*48)</f>
        <v>73920</v>
      </c>
      <c r="AF35" s="59">
        <v>3000</v>
      </c>
      <c r="AG35" s="55">
        <v>2000</v>
      </c>
      <c r="AH35" s="55"/>
      <c r="AI35" s="62">
        <f>AF35+(AG35*48)+(AH35*48)</f>
        <v>99000</v>
      </c>
    </row>
    <row r="36" spans="1:35" x14ac:dyDescent="0.3">
      <c r="A36" s="79" t="s">
        <v>87</v>
      </c>
      <c r="B36" s="11" t="s">
        <v>46</v>
      </c>
      <c r="C36" s="35">
        <v>20000</v>
      </c>
      <c r="D36" s="59">
        <v>0</v>
      </c>
      <c r="E36" s="55">
        <v>2984.4833333333336</v>
      </c>
      <c r="F36" s="59">
        <v>0</v>
      </c>
      <c r="G36" s="62">
        <f>D36+(E36*48)+(F36*48)</f>
        <v>143255.20000000001</v>
      </c>
      <c r="H36" s="59">
        <v>0</v>
      </c>
      <c r="I36" s="55">
        <v>1727.0833333333333</v>
      </c>
      <c r="J36" s="59">
        <v>0</v>
      </c>
      <c r="K36" s="62">
        <f>H36+(I36*48)+(J36*48)</f>
        <v>82900</v>
      </c>
      <c r="L36" s="61">
        <v>250</v>
      </c>
      <c r="M36" s="55">
        <v>3600</v>
      </c>
      <c r="N36" s="55"/>
      <c r="O36" s="62">
        <f>L36+(M36*48)+(N36*48)</f>
        <v>173050</v>
      </c>
      <c r="P36" s="45"/>
      <c r="Q36" s="2"/>
      <c r="R36" s="2"/>
      <c r="S36" s="19">
        <f>P36+(Q36*48)+(R36*48)</f>
        <v>0</v>
      </c>
      <c r="T36" s="45"/>
      <c r="U36" s="2"/>
      <c r="V36" s="2"/>
      <c r="W36" s="19">
        <f>T36+(U36*48)+(V36*48)</f>
        <v>0</v>
      </c>
      <c r="X36" s="61"/>
      <c r="Y36" s="69">
        <v>2800</v>
      </c>
      <c r="Z36" s="55"/>
      <c r="AA36" s="62">
        <f>X36+(Y36*48)+(Z36*48)</f>
        <v>134400</v>
      </c>
      <c r="AB36" s="61"/>
      <c r="AC36" s="55">
        <v>2860</v>
      </c>
      <c r="AD36" s="55"/>
      <c r="AE36" s="62">
        <f>AB36+(AC36*48)+(AD36*48)</f>
        <v>137280</v>
      </c>
      <c r="AF36" s="59">
        <v>3000</v>
      </c>
      <c r="AG36" s="55">
        <v>3054</v>
      </c>
      <c r="AH36" s="55"/>
      <c r="AI36" s="62">
        <f>AF36+(AG36*48)+(AH36*48)</f>
        <v>149592</v>
      </c>
    </row>
    <row r="37" spans="1:35" x14ac:dyDescent="0.3">
      <c r="A37" s="79" t="s">
        <v>78</v>
      </c>
      <c r="B37" s="10" t="s">
        <v>47</v>
      </c>
      <c r="C37" s="35">
        <v>40000</v>
      </c>
      <c r="D37" s="59">
        <v>0</v>
      </c>
      <c r="E37" s="55">
        <v>4621.2833333333338</v>
      </c>
      <c r="F37" s="59">
        <v>0</v>
      </c>
      <c r="G37" s="62">
        <f>D37+(E37*48)+(F37*48)</f>
        <v>221821.60000000003</v>
      </c>
      <c r="H37" s="59">
        <v>0</v>
      </c>
      <c r="I37" s="55">
        <v>3215.0833333333335</v>
      </c>
      <c r="J37" s="59">
        <v>0</v>
      </c>
      <c r="K37" s="62">
        <f>H37+(I37*48)+(J37*48)</f>
        <v>154324</v>
      </c>
      <c r="L37" s="61">
        <v>250</v>
      </c>
      <c r="M37" s="55">
        <v>5500</v>
      </c>
      <c r="N37" s="55"/>
      <c r="O37" s="62">
        <f>L37+(M37*48)+(N37*48)</f>
        <v>264250</v>
      </c>
      <c r="P37" s="45"/>
      <c r="Q37" s="2"/>
      <c r="R37" s="2"/>
      <c r="S37" s="19">
        <f>P37+(Q37*48)+(R37*48)</f>
        <v>0</v>
      </c>
      <c r="T37" s="45"/>
      <c r="U37" s="2"/>
      <c r="V37" s="2"/>
      <c r="W37" s="19">
        <f>T37+(U37*48)+(V37*48)</f>
        <v>0</v>
      </c>
      <c r="X37" s="61"/>
      <c r="Y37" s="69">
        <v>4800</v>
      </c>
      <c r="Z37" s="55"/>
      <c r="AA37" s="62">
        <f>X37+(Y37*48)+(Z37*48)</f>
        <v>230400</v>
      </c>
      <c r="AB37" s="61"/>
      <c r="AC37" s="55">
        <v>5650</v>
      </c>
      <c r="AD37" s="55"/>
      <c r="AE37" s="62">
        <f>AB37+(AC37*48)+(AD37*48)</f>
        <v>271200</v>
      </c>
      <c r="AF37" s="59">
        <v>3000</v>
      </c>
      <c r="AG37" s="55">
        <v>3383</v>
      </c>
      <c r="AH37" s="55"/>
      <c r="AI37" s="62">
        <f>AF37+(AG37*48)+(AH37*48)</f>
        <v>165384</v>
      </c>
    </row>
    <row r="38" spans="1:35" x14ac:dyDescent="0.3">
      <c r="A38" s="87"/>
      <c r="B38" s="10" t="s">
        <v>10</v>
      </c>
      <c r="C38" s="35">
        <v>100000</v>
      </c>
      <c r="D38" s="60">
        <v>0</v>
      </c>
      <c r="E38" s="55">
        <v>8653.3333333333339</v>
      </c>
      <c r="F38" s="60">
        <v>0</v>
      </c>
      <c r="G38" s="62">
        <f>D38+(E38*48)+(F38*48)</f>
        <v>415360</v>
      </c>
      <c r="H38" s="60">
        <v>0</v>
      </c>
      <c r="I38" s="55">
        <v>7224.6125000000002</v>
      </c>
      <c r="J38" s="60">
        <v>0</v>
      </c>
      <c r="K38" s="62">
        <f>H38+(I38*48)+(J38*48)</f>
        <v>346781.4</v>
      </c>
      <c r="L38" s="65">
        <v>250</v>
      </c>
      <c r="M38" s="57">
        <v>10000</v>
      </c>
      <c r="N38" s="57"/>
      <c r="O38" s="62">
        <f>L38+(M38*48)+(N38*48)</f>
        <v>480250</v>
      </c>
      <c r="P38" s="45"/>
      <c r="Q38" s="2"/>
      <c r="R38" s="2"/>
      <c r="S38" s="19">
        <f>P38+(Q38*48)+(R38*48)</f>
        <v>0</v>
      </c>
      <c r="T38" s="45"/>
      <c r="U38" s="2"/>
      <c r="V38" s="2"/>
      <c r="W38" s="19">
        <f>T38+(U38*48)+(V38*48)</f>
        <v>0</v>
      </c>
      <c r="X38" s="61"/>
      <c r="Y38" s="69">
        <v>7400</v>
      </c>
      <c r="Z38" s="55"/>
      <c r="AA38" s="62">
        <f>X38+(Y38*48)+(Z38*48)</f>
        <v>355200</v>
      </c>
      <c r="AB38" s="61"/>
      <c r="AC38" s="57">
        <v>10995</v>
      </c>
      <c r="AD38" s="55"/>
      <c r="AE38" s="62">
        <f>AB38+(AC38*48)+(AD38*48)</f>
        <v>527760</v>
      </c>
      <c r="AF38" s="59">
        <v>3000</v>
      </c>
      <c r="AG38" s="55">
        <v>4599</v>
      </c>
      <c r="AH38" s="55"/>
      <c r="AI38" s="62">
        <f>AF38+(AG38*48)+(AH38*48)</f>
        <v>223752</v>
      </c>
    </row>
    <row r="39" spans="1:35" ht="15" thickBot="1" x14ac:dyDescent="0.35">
      <c r="A39" s="87"/>
      <c r="B39" s="23"/>
      <c r="C39" s="50"/>
      <c r="D39" s="47"/>
      <c r="E39" s="3"/>
      <c r="F39" s="3"/>
      <c r="G39" s="63">
        <f>SUM(G35:G38)</f>
        <v>838288</v>
      </c>
      <c r="H39" s="47"/>
      <c r="I39" s="3"/>
      <c r="J39" s="3"/>
      <c r="K39" s="80">
        <f>SUM(K35:K38)</f>
        <v>636597.4</v>
      </c>
      <c r="L39" s="47"/>
      <c r="M39" s="3"/>
      <c r="N39" s="3"/>
      <c r="O39" s="63">
        <f>SUM(O35:O38)</f>
        <v>1033000</v>
      </c>
      <c r="P39" s="47"/>
      <c r="Q39" s="3"/>
      <c r="R39" s="3"/>
      <c r="S39" s="21">
        <f>SUM(S35:S38)</f>
        <v>0</v>
      </c>
      <c r="T39" s="47"/>
      <c r="U39" s="3"/>
      <c r="V39" s="3"/>
      <c r="W39" s="21">
        <f>SUM(W35:W38)</f>
        <v>0</v>
      </c>
      <c r="X39" s="47"/>
      <c r="Y39" s="3"/>
      <c r="Z39" s="3"/>
      <c r="AA39" s="63">
        <f>SUM(AA35:AA38)</f>
        <v>796800</v>
      </c>
      <c r="AB39" s="47"/>
      <c r="AC39" s="3"/>
      <c r="AD39" s="3"/>
      <c r="AE39" s="63">
        <f>SUM(AE35:AE38)</f>
        <v>1010160</v>
      </c>
      <c r="AF39" s="47"/>
      <c r="AG39" s="3"/>
      <c r="AH39" s="3"/>
      <c r="AI39" s="63">
        <f>SUM(AI35:AI38)</f>
        <v>637728</v>
      </c>
    </row>
    <row r="40" spans="1:35" x14ac:dyDescent="0.3">
      <c r="A40" s="32">
        <v>7</v>
      </c>
      <c r="B40" s="33" t="s">
        <v>48</v>
      </c>
      <c r="C40" s="49"/>
      <c r="D40" s="48"/>
      <c r="E40" s="1"/>
      <c r="F40" s="1"/>
      <c r="G40" s="22"/>
      <c r="H40" s="48"/>
      <c r="I40" s="1"/>
      <c r="J40" s="1"/>
      <c r="K40" s="22"/>
      <c r="L40" s="48"/>
      <c r="M40" s="1"/>
      <c r="N40" s="1"/>
      <c r="O40" s="22"/>
      <c r="P40" s="48"/>
      <c r="Q40" s="1"/>
      <c r="R40" s="1"/>
      <c r="S40" s="22"/>
      <c r="T40" s="48"/>
      <c r="U40" s="1"/>
      <c r="V40" s="1"/>
      <c r="W40" s="22"/>
      <c r="X40" s="48"/>
      <c r="Y40" s="1"/>
      <c r="Z40" s="1"/>
      <c r="AA40" s="22"/>
      <c r="AB40" s="48"/>
      <c r="AC40" s="1"/>
      <c r="AD40" s="1"/>
      <c r="AE40" s="22"/>
      <c r="AF40" s="48"/>
      <c r="AG40" s="1"/>
      <c r="AH40" s="1"/>
      <c r="AI40" s="22"/>
    </row>
    <row r="41" spans="1:35" x14ac:dyDescent="0.3">
      <c r="A41" s="78"/>
      <c r="B41" s="10" t="s">
        <v>49</v>
      </c>
      <c r="C41" s="34">
        <v>10000</v>
      </c>
      <c r="D41" s="59">
        <v>0</v>
      </c>
      <c r="E41" s="55">
        <v>1205.2333333333336</v>
      </c>
      <c r="F41" s="59">
        <v>0</v>
      </c>
      <c r="G41" s="62">
        <f>D41+(E41*48)+(F41*48)</f>
        <v>57851.200000000012</v>
      </c>
      <c r="H41" s="59">
        <v>47332</v>
      </c>
      <c r="I41" s="55">
        <v>109.58333333333333</v>
      </c>
      <c r="J41" s="59">
        <v>0</v>
      </c>
      <c r="K41" s="62">
        <f>H41+(I41*48)+(J41*48)</f>
        <v>52592</v>
      </c>
      <c r="L41" s="61">
        <v>250</v>
      </c>
      <c r="M41" s="55">
        <v>2400</v>
      </c>
      <c r="N41" s="55"/>
      <c r="O41" s="62">
        <f>L41+(M41*48)+(N41*48)</f>
        <v>115450</v>
      </c>
      <c r="P41" s="45"/>
      <c r="Q41" s="2"/>
      <c r="R41" s="2"/>
      <c r="S41" s="19">
        <f>P41+(Q41*48)+(R41*48)</f>
        <v>0</v>
      </c>
      <c r="T41" s="45"/>
      <c r="U41" s="2"/>
      <c r="V41" s="2"/>
      <c r="W41" s="19">
        <f>T41+(U41*48)+(V41*48)</f>
        <v>0</v>
      </c>
      <c r="X41" s="61"/>
      <c r="Y41" s="69">
        <v>1600</v>
      </c>
      <c r="Z41" s="55"/>
      <c r="AA41" s="62">
        <f>X41+(Y41*48)+(Z41*48)</f>
        <v>76800</v>
      </c>
      <c r="AB41" s="45"/>
      <c r="AC41" s="2"/>
      <c r="AD41" s="2"/>
      <c r="AE41" s="19">
        <f>AB41+(AC41*48)+(AD41*48)</f>
        <v>0</v>
      </c>
      <c r="AF41" s="59">
        <v>3000</v>
      </c>
      <c r="AG41" s="55">
        <v>2000</v>
      </c>
      <c r="AH41" s="55"/>
      <c r="AI41" s="62">
        <f>AF41+(AG41*48)+(AH41*48)</f>
        <v>99000</v>
      </c>
    </row>
    <row r="42" spans="1:35" x14ac:dyDescent="0.3">
      <c r="A42" s="79" t="s">
        <v>87</v>
      </c>
      <c r="B42" s="11" t="s">
        <v>50</v>
      </c>
      <c r="C42" s="35">
        <v>20000</v>
      </c>
      <c r="D42" s="59">
        <v>0</v>
      </c>
      <c r="E42" s="55">
        <v>2984.4833333333336</v>
      </c>
      <c r="F42" s="59">
        <v>0</v>
      </c>
      <c r="G42" s="62">
        <f>D42+(E42*48)+(F42*48)</f>
        <v>143255.20000000001</v>
      </c>
      <c r="H42" s="59">
        <v>0</v>
      </c>
      <c r="I42" s="55">
        <v>1727.0833333333333</v>
      </c>
      <c r="J42" s="59">
        <v>0</v>
      </c>
      <c r="K42" s="62">
        <f>H42+(I42*48)+(J42*48)</f>
        <v>82900</v>
      </c>
      <c r="L42" s="61">
        <v>250</v>
      </c>
      <c r="M42" s="55">
        <v>3600</v>
      </c>
      <c r="N42" s="55"/>
      <c r="O42" s="62">
        <f>L42+(M42*48)+(N42*48)</f>
        <v>173050</v>
      </c>
      <c r="P42" s="45"/>
      <c r="Q42" s="2"/>
      <c r="R42" s="2"/>
      <c r="S42" s="19">
        <f>P42+(Q42*48)+(R42*48)</f>
        <v>0</v>
      </c>
      <c r="T42" s="45"/>
      <c r="U42" s="2"/>
      <c r="V42" s="2"/>
      <c r="W42" s="19">
        <f>T42+(U42*48)+(V42*48)</f>
        <v>0</v>
      </c>
      <c r="X42" s="61"/>
      <c r="Y42" s="69">
        <v>2800</v>
      </c>
      <c r="Z42" s="55"/>
      <c r="AA42" s="62">
        <f>X42+(Y42*48)+(Z42*48)</f>
        <v>134400</v>
      </c>
      <c r="AB42" s="45"/>
      <c r="AC42" s="2"/>
      <c r="AD42" s="2"/>
      <c r="AE42" s="19">
        <f>AB42+(AC42*48)+(AD42*48)</f>
        <v>0</v>
      </c>
      <c r="AF42" s="59">
        <v>3000</v>
      </c>
      <c r="AG42" s="55">
        <v>3054</v>
      </c>
      <c r="AH42" s="55"/>
      <c r="AI42" s="62">
        <f>AF42+(AG42*48)+(AH42*48)</f>
        <v>149592</v>
      </c>
    </row>
    <row r="43" spans="1:35" x14ac:dyDescent="0.3">
      <c r="A43" s="79" t="s">
        <v>78</v>
      </c>
      <c r="B43" s="10" t="s">
        <v>47</v>
      </c>
      <c r="C43" s="35">
        <v>40000</v>
      </c>
      <c r="D43" s="59">
        <v>0</v>
      </c>
      <c r="E43" s="55">
        <v>4621.2833333333338</v>
      </c>
      <c r="F43" s="59">
        <v>0</v>
      </c>
      <c r="G43" s="62">
        <f>D43+(E43*48)+(F43*48)</f>
        <v>221821.60000000003</v>
      </c>
      <c r="H43" s="59">
        <v>0</v>
      </c>
      <c r="I43" s="55">
        <v>3215.0833333333335</v>
      </c>
      <c r="J43" s="59">
        <v>0</v>
      </c>
      <c r="K43" s="62">
        <f>H43+(I43*48)+(J43*48)</f>
        <v>154324</v>
      </c>
      <c r="L43" s="61">
        <v>250</v>
      </c>
      <c r="M43" s="55">
        <v>5500</v>
      </c>
      <c r="N43" s="55"/>
      <c r="O43" s="62">
        <f>L43+(M43*48)+(N43*48)</f>
        <v>264250</v>
      </c>
      <c r="P43" s="45"/>
      <c r="Q43" s="2"/>
      <c r="R43" s="2"/>
      <c r="S43" s="19">
        <f>P43+(Q43*48)+(R43*48)</f>
        <v>0</v>
      </c>
      <c r="T43" s="45"/>
      <c r="U43" s="2"/>
      <c r="V43" s="2"/>
      <c r="W43" s="19">
        <f>T43+(U43*48)+(V43*48)</f>
        <v>0</v>
      </c>
      <c r="X43" s="61"/>
      <c r="Y43" s="69">
        <v>4800</v>
      </c>
      <c r="Z43" s="55"/>
      <c r="AA43" s="62">
        <f>X43+(Y43*48)+(Z43*48)</f>
        <v>230400</v>
      </c>
      <c r="AB43" s="45"/>
      <c r="AC43" s="2"/>
      <c r="AD43" s="2"/>
      <c r="AE43" s="19">
        <f>AB43+(AC43*48)+(AD43*48)</f>
        <v>0</v>
      </c>
      <c r="AF43" s="59">
        <v>3000</v>
      </c>
      <c r="AG43" s="55">
        <v>3383</v>
      </c>
      <c r="AH43" s="55"/>
      <c r="AI43" s="62">
        <f>AF43+(AG43*48)+(AH43*48)</f>
        <v>165384</v>
      </c>
    </row>
    <row r="44" spans="1:35" x14ac:dyDescent="0.3">
      <c r="A44" s="87"/>
      <c r="B44" s="10" t="s">
        <v>10</v>
      </c>
      <c r="C44" s="35">
        <v>100000</v>
      </c>
      <c r="D44" s="60">
        <v>0</v>
      </c>
      <c r="E44" s="55">
        <v>8653.3333333333339</v>
      </c>
      <c r="F44" s="60">
        <v>0</v>
      </c>
      <c r="G44" s="62">
        <f>D44+(E44*48)+(F44*48)</f>
        <v>415360</v>
      </c>
      <c r="H44" s="60">
        <v>0</v>
      </c>
      <c r="I44" s="55">
        <v>7224.6125000000002</v>
      </c>
      <c r="J44" s="60">
        <v>0</v>
      </c>
      <c r="K44" s="62">
        <f>H44+(I44*48)+(J44*48)</f>
        <v>346781.4</v>
      </c>
      <c r="L44" s="65">
        <v>250</v>
      </c>
      <c r="M44" s="57">
        <v>10000</v>
      </c>
      <c r="N44" s="57"/>
      <c r="O44" s="62">
        <f>L44+(M44*48)+(N44*48)</f>
        <v>480250</v>
      </c>
      <c r="P44" s="45"/>
      <c r="Q44" s="2"/>
      <c r="R44" s="2"/>
      <c r="S44" s="19">
        <f>P44+(Q44*48)+(R44*48)</f>
        <v>0</v>
      </c>
      <c r="T44" s="45"/>
      <c r="U44" s="2"/>
      <c r="V44" s="2"/>
      <c r="W44" s="19">
        <f>T44+(U44*48)+(V44*48)</f>
        <v>0</v>
      </c>
      <c r="X44" s="61"/>
      <c r="Y44" s="69">
        <v>7400</v>
      </c>
      <c r="Z44" s="55"/>
      <c r="AA44" s="62">
        <f>X44+(Y44*48)+(Z44*48)</f>
        <v>355200</v>
      </c>
      <c r="AB44" s="45"/>
      <c r="AC44" s="6"/>
      <c r="AD44" s="2"/>
      <c r="AE44" s="19">
        <f>AB44+(AC44*48)+(AD44*48)</f>
        <v>0</v>
      </c>
      <c r="AF44" s="59">
        <v>3000</v>
      </c>
      <c r="AG44" s="55">
        <v>4599</v>
      </c>
      <c r="AH44" s="55"/>
      <c r="AI44" s="62">
        <f>AF44+(AG44*48)+(AH44*48)</f>
        <v>223752</v>
      </c>
    </row>
    <row r="45" spans="1:35" ht="15" thickBot="1" x14ac:dyDescent="0.35">
      <c r="A45" s="87"/>
      <c r="B45" s="23"/>
      <c r="C45" s="50"/>
      <c r="D45" s="47"/>
      <c r="E45" s="3"/>
      <c r="F45" s="3"/>
      <c r="G45" s="63">
        <f>SUM(G41:G44)</f>
        <v>838288</v>
      </c>
      <c r="H45" s="47"/>
      <c r="I45" s="3"/>
      <c r="J45" s="3"/>
      <c r="K45" s="80">
        <f>SUM(K41:K44)</f>
        <v>636597.4</v>
      </c>
      <c r="L45" s="47"/>
      <c r="M45" s="3"/>
      <c r="N45" s="3"/>
      <c r="O45" s="63">
        <f>SUM(O41:O44)</f>
        <v>1033000</v>
      </c>
      <c r="P45" s="47"/>
      <c r="Q45" s="3"/>
      <c r="R45" s="3"/>
      <c r="S45" s="21">
        <f>SUM(S41:S44)</f>
        <v>0</v>
      </c>
      <c r="T45" s="47"/>
      <c r="U45" s="3"/>
      <c r="V45" s="3"/>
      <c r="W45" s="21">
        <f>SUM(W41:W44)</f>
        <v>0</v>
      </c>
      <c r="X45" s="47"/>
      <c r="Y45" s="3"/>
      <c r="Z45" s="3"/>
      <c r="AA45" s="63">
        <f>SUM(AA41:AA44)</f>
        <v>796800</v>
      </c>
      <c r="AB45" s="47"/>
      <c r="AC45" s="3"/>
      <c r="AD45" s="3"/>
      <c r="AE45" s="21">
        <f>SUM(AE41:AE44)</f>
        <v>0</v>
      </c>
      <c r="AF45" s="47"/>
      <c r="AG45" s="3"/>
      <c r="AH45" s="3"/>
      <c r="AI45" s="63">
        <f>SUM(AI41:AI44)</f>
        <v>637728</v>
      </c>
    </row>
    <row r="46" spans="1:35" x14ac:dyDescent="0.3">
      <c r="A46" s="32">
        <v>8</v>
      </c>
      <c r="B46" s="33" t="s">
        <v>51</v>
      </c>
      <c r="C46" s="49"/>
      <c r="D46" s="48"/>
      <c r="E46" s="1"/>
      <c r="F46" s="1"/>
      <c r="G46" s="22"/>
      <c r="H46" s="48"/>
      <c r="I46" s="1"/>
      <c r="J46" s="1"/>
      <c r="K46" s="22"/>
      <c r="L46" s="48"/>
      <c r="M46" s="1"/>
      <c r="N46" s="1"/>
      <c r="O46" s="22"/>
      <c r="P46" s="48"/>
      <c r="Q46" s="1"/>
      <c r="R46" s="1"/>
      <c r="S46" s="22"/>
      <c r="T46" s="48"/>
      <c r="U46" s="1"/>
      <c r="V46" s="1"/>
      <c r="W46" s="22"/>
      <c r="X46" s="48"/>
      <c r="Y46" s="1"/>
      <c r="Z46" s="1"/>
      <c r="AA46" s="22"/>
      <c r="AB46" s="48"/>
      <c r="AC46" s="1"/>
      <c r="AD46" s="1"/>
      <c r="AE46" s="22"/>
      <c r="AF46" s="48"/>
      <c r="AG46" s="1"/>
      <c r="AH46" s="1"/>
      <c r="AI46" s="22"/>
    </row>
    <row r="47" spans="1:35" x14ac:dyDescent="0.3">
      <c r="A47" s="78"/>
      <c r="B47" s="10" t="s">
        <v>75</v>
      </c>
      <c r="C47" s="34">
        <v>10000</v>
      </c>
      <c r="D47" s="59">
        <v>0</v>
      </c>
      <c r="E47" s="55">
        <v>1205.2333333333336</v>
      </c>
      <c r="F47" s="59">
        <v>0</v>
      </c>
      <c r="G47" s="62">
        <f>D47+(E47*48)+(F47*48)</f>
        <v>57851.200000000012</v>
      </c>
      <c r="H47" s="59">
        <v>47332</v>
      </c>
      <c r="I47" s="55">
        <v>109.58333333333333</v>
      </c>
      <c r="J47" s="59">
        <v>0</v>
      </c>
      <c r="K47" s="62">
        <f>H47+(I47*48)+(J47*48)</f>
        <v>52592</v>
      </c>
      <c r="L47" s="45"/>
      <c r="M47" s="2"/>
      <c r="N47" s="2"/>
      <c r="O47" s="19">
        <f>L47+(M47*48)+(N47*48)</f>
        <v>0</v>
      </c>
      <c r="P47" s="61">
        <v>250</v>
      </c>
      <c r="Q47" s="55">
        <v>3799</v>
      </c>
      <c r="R47" s="55"/>
      <c r="S47" s="62">
        <f>P47+(Q47*48)+(R47*48)</f>
        <v>182602</v>
      </c>
      <c r="T47" s="61"/>
      <c r="U47" s="55">
        <v>1895</v>
      </c>
      <c r="V47" s="55"/>
      <c r="W47" s="62">
        <f>T47+(U47*48)+(V47*48)</f>
        <v>90960</v>
      </c>
      <c r="X47" s="61"/>
      <c r="Y47" s="69">
        <v>1600</v>
      </c>
      <c r="Z47" s="55"/>
      <c r="AA47" s="62">
        <f>X47+(Y47*48)+(Z47*48)</f>
        <v>76800</v>
      </c>
      <c r="AB47" s="61"/>
      <c r="AC47" s="55">
        <v>1540</v>
      </c>
      <c r="AD47" s="55"/>
      <c r="AE47" s="62">
        <f>AB47+(AC47*48)+(AD47*48)</f>
        <v>73920</v>
      </c>
      <c r="AF47" s="59">
        <v>3000</v>
      </c>
      <c r="AG47" s="55">
        <v>2000</v>
      </c>
      <c r="AH47" s="55"/>
      <c r="AI47" s="62">
        <f>AF47+(AG47*48)+(AH47*48)</f>
        <v>99000</v>
      </c>
    </row>
    <row r="48" spans="1:35" x14ac:dyDescent="0.3">
      <c r="A48" s="79" t="s">
        <v>87</v>
      </c>
      <c r="B48" s="11" t="s">
        <v>17</v>
      </c>
      <c r="C48" s="35">
        <v>20000</v>
      </c>
      <c r="D48" s="59">
        <v>0</v>
      </c>
      <c r="E48" s="55">
        <v>2755.3166666666671</v>
      </c>
      <c r="F48" s="59">
        <v>0</v>
      </c>
      <c r="G48" s="62">
        <f>D48+(E48*48)+(F48*48)</f>
        <v>132255.20000000001</v>
      </c>
      <c r="H48" s="59">
        <v>0</v>
      </c>
      <c r="I48" s="55">
        <v>1518.75</v>
      </c>
      <c r="J48" s="59">
        <v>0</v>
      </c>
      <c r="K48" s="62">
        <f>H48+(I48*48)+(J48*48)</f>
        <v>72900</v>
      </c>
      <c r="L48" s="45"/>
      <c r="M48" s="2"/>
      <c r="N48" s="2"/>
      <c r="O48" s="19">
        <f>L48+(M48*48)+(N48*48)</f>
        <v>0</v>
      </c>
      <c r="P48" s="61">
        <v>750</v>
      </c>
      <c r="Q48" s="55">
        <v>5299</v>
      </c>
      <c r="R48" s="55"/>
      <c r="S48" s="62">
        <f>P48+(Q48*48)+(R48*48)</f>
        <v>255102</v>
      </c>
      <c r="T48" s="61"/>
      <c r="U48" s="55">
        <v>2842</v>
      </c>
      <c r="V48" s="55"/>
      <c r="W48" s="62">
        <f>T48+(U48*48)+(V48*48)</f>
        <v>136416</v>
      </c>
      <c r="X48" s="61"/>
      <c r="Y48" s="69">
        <v>2800</v>
      </c>
      <c r="Z48" s="55"/>
      <c r="AA48" s="62">
        <f>X48+(Y48*48)+(Z48*48)</f>
        <v>134400</v>
      </c>
      <c r="AB48" s="61"/>
      <c r="AC48" s="55">
        <v>2860</v>
      </c>
      <c r="AD48" s="55"/>
      <c r="AE48" s="62">
        <f>AB48+(AC48*48)+(AD48*48)</f>
        <v>137280</v>
      </c>
      <c r="AF48" s="59">
        <v>3000</v>
      </c>
      <c r="AG48" s="55">
        <v>3054</v>
      </c>
      <c r="AH48" s="55"/>
      <c r="AI48" s="62">
        <f>AF48+(AG48*48)+(AH48*48)</f>
        <v>149592</v>
      </c>
    </row>
    <row r="49" spans="1:35" x14ac:dyDescent="0.3">
      <c r="A49" s="79" t="s">
        <v>78</v>
      </c>
      <c r="B49" s="10" t="s">
        <v>76</v>
      </c>
      <c r="C49" s="35">
        <v>40000</v>
      </c>
      <c r="D49" s="59">
        <v>0</v>
      </c>
      <c r="E49" s="55">
        <v>4392.1166666666668</v>
      </c>
      <c r="F49" s="59">
        <v>0</v>
      </c>
      <c r="G49" s="62">
        <f>D49+(E49*48)+(F49*48)</f>
        <v>210821.6</v>
      </c>
      <c r="H49" s="59">
        <v>0</v>
      </c>
      <c r="I49" s="55">
        <v>3006.75</v>
      </c>
      <c r="J49" s="59">
        <v>0</v>
      </c>
      <c r="K49" s="62">
        <f>H49+(I49*48)+(J49*48)</f>
        <v>144324</v>
      </c>
      <c r="L49" s="45"/>
      <c r="M49" s="2"/>
      <c r="N49" s="2"/>
      <c r="O49" s="19">
        <f>L49+(M49*48)+(N49*48)</f>
        <v>0</v>
      </c>
      <c r="P49" s="61">
        <v>750</v>
      </c>
      <c r="Q49" s="55">
        <v>8299</v>
      </c>
      <c r="R49" s="55"/>
      <c r="S49" s="62">
        <f>P49+(Q49*48)+(R49*48)</f>
        <v>399102</v>
      </c>
      <c r="T49" s="61"/>
      <c r="U49" s="55">
        <v>5923</v>
      </c>
      <c r="V49" s="55"/>
      <c r="W49" s="62">
        <f>T49+(U49*48)+(V49*48)</f>
        <v>284304</v>
      </c>
      <c r="X49" s="61"/>
      <c r="Y49" s="69">
        <v>4800</v>
      </c>
      <c r="Z49" s="55"/>
      <c r="AA49" s="62">
        <f>X49+(Y49*48)+(Z49*48)</f>
        <v>230400</v>
      </c>
      <c r="AB49" s="61"/>
      <c r="AC49" s="55">
        <v>5650</v>
      </c>
      <c r="AD49" s="55"/>
      <c r="AE49" s="62">
        <f>AB49+(AC49*48)+(AD49*48)</f>
        <v>271200</v>
      </c>
      <c r="AF49" s="59">
        <v>3000</v>
      </c>
      <c r="AG49" s="55">
        <v>3383</v>
      </c>
      <c r="AH49" s="55"/>
      <c r="AI49" s="62">
        <f>AF49+(AG49*48)+(AH49*48)</f>
        <v>165384</v>
      </c>
    </row>
    <row r="50" spans="1:35" x14ac:dyDescent="0.3">
      <c r="A50" s="87"/>
      <c r="B50" s="10" t="s">
        <v>10</v>
      </c>
      <c r="C50" s="35">
        <v>100000</v>
      </c>
      <c r="D50" s="60">
        <v>0</v>
      </c>
      <c r="E50" s="55">
        <v>7392.916666666667</v>
      </c>
      <c r="F50" s="60">
        <v>0</v>
      </c>
      <c r="G50" s="62">
        <f>D50+(E50*48)+(F50*48)</f>
        <v>354860</v>
      </c>
      <c r="H50" s="60">
        <v>0</v>
      </c>
      <c r="I50" s="55">
        <v>6021.4875000000002</v>
      </c>
      <c r="J50" s="60">
        <v>0</v>
      </c>
      <c r="K50" s="62">
        <f>H50+(I50*48)+(J50*48)</f>
        <v>289031.40000000002</v>
      </c>
      <c r="L50" s="45"/>
      <c r="M50" s="2"/>
      <c r="N50" s="2"/>
      <c r="O50" s="19">
        <f>L50+(M50*48)+(N50*48)</f>
        <v>0</v>
      </c>
      <c r="P50" s="61">
        <v>750</v>
      </c>
      <c r="Q50" s="55">
        <v>14299</v>
      </c>
      <c r="R50" s="55"/>
      <c r="S50" s="62">
        <f>P50+(Q50*48)+(R50*48)</f>
        <v>687102</v>
      </c>
      <c r="T50" s="61"/>
      <c r="U50" s="55">
        <v>9476</v>
      </c>
      <c r="V50" s="55"/>
      <c r="W50" s="62">
        <f>T50+(U50*48)+(V50*48)</f>
        <v>454848</v>
      </c>
      <c r="X50" s="61"/>
      <c r="Y50" s="69">
        <v>7400</v>
      </c>
      <c r="Z50" s="55"/>
      <c r="AA50" s="62">
        <f>X50+(Y50*48)+(Z50*48)</f>
        <v>355200</v>
      </c>
      <c r="AB50" s="61"/>
      <c r="AC50" s="57">
        <v>10995</v>
      </c>
      <c r="AD50" s="55"/>
      <c r="AE50" s="62">
        <f>AB50+(AC50*48)+(AD50*48)</f>
        <v>527760</v>
      </c>
      <c r="AF50" s="59">
        <v>3000</v>
      </c>
      <c r="AG50" s="55">
        <v>4599</v>
      </c>
      <c r="AH50" s="55"/>
      <c r="AI50" s="62">
        <f>AF50+(AG50*48)+(AH50*48)</f>
        <v>223752</v>
      </c>
    </row>
    <row r="51" spans="1:35" ht="15" thickBot="1" x14ac:dyDescent="0.35">
      <c r="A51" s="87"/>
      <c r="B51" s="23"/>
      <c r="C51" s="50"/>
      <c r="D51" s="47"/>
      <c r="E51" s="3"/>
      <c r="F51" s="3"/>
      <c r="G51" s="63">
        <f>SUM(G47:G50)</f>
        <v>755788</v>
      </c>
      <c r="H51" s="47"/>
      <c r="I51" s="3"/>
      <c r="J51" s="3"/>
      <c r="K51" s="80">
        <f>SUM(K47:K50)</f>
        <v>558847.4</v>
      </c>
      <c r="L51" s="47"/>
      <c r="M51" s="3"/>
      <c r="N51" s="3"/>
      <c r="O51" s="21">
        <f>SUM(O47:O50)</f>
        <v>0</v>
      </c>
      <c r="P51" s="47"/>
      <c r="Q51" s="3"/>
      <c r="R51" s="3"/>
      <c r="S51" s="63">
        <f>SUM(S47:S50)</f>
        <v>1523908</v>
      </c>
      <c r="T51" s="47"/>
      <c r="U51" s="3"/>
      <c r="V51" s="3"/>
      <c r="W51" s="63">
        <f>SUM(W47:W50)</f>
        <v>966528</v>
      </c>
      <c r="X51" s="47"/>
      <c r="Y51" s="3"/>
      <c r="Z51" s="3"/>
      <c r="AA51" s="63">
        <f>SUM(AA47:AA50)</f>
        <v>796800</v>
      </c>
      <c r="AB51" s="47"/>
      <c r="AC51" s="3"/>
      <c r="AD51" s="3"/>
      <c r="AE51" s="63">
        <f>SUM(AE47:AE50)</f>
        <v>1010160</v>
      </c>
      <c r="AF51" s="47"/>
      <c r="AG51" s="3"/>
      <c r="AH51" s="3"/>
      <c r="AI51" s="63">
        <f>SUM(AI47:AI50)</f>
        <v>637728</v>
      </c>
    </row>
    <row r="52" spans="1:35" x14ac:dyDescent="0.3">
      <c r="A52" s="32">
        <v>9</v>
      </c>
      <c r="B52" s="33" t="s">
        <v>52</v>
      </c>
      <c r="C52" s="49"/>
      <c r="D52" s="48"/>
      <c r="E52" s="1"/>
      <c r="F52" s="1"/>
      <c r="G52" s="22"/>
      <c r="H52" s="48"/>
      <c r="I52" s="1"/>
      <c r="J52" s="1"/>
      <c r="K52" s="22"/>
      <c r="L52" s="48"/>
      <c r="M52" s="1"/>
      <c r="N52" s="1"/>
      <c r="O52" s="22"/>
      <c r="P52" s="48"/>
      <c r="Q52" s="1"/>
      <c r="R52" s="1"/>
      <c r="S52" s="22"/>
      <c r="T52" s="48"/>
      <c r="U52" s="1"/>
      <c r="V52" s="1"/>
      <c r="W52" s="22"/>
      <c r="X52" s="48"/>
      <c r="Y52" s="1"/>
      <c r="Z52" s="1"/>
      <c r="AA52" s="22"/>
      <c r="AB52" s="48"/>
      <c r="AC52" s="1"/>
      <c r="AD52" s="1"/>
      <c r="AE52" s="22"/>
      <c r="AF52" s="48"/>
      <c r="AG52" s="1"/>
      <c r="AH52" s="1"/>
      <c r="AI52" s="22"/>
    </row>
    <row r="53" spans="1:35" x14ac:dyDescent="0.3">
      <c r="A53" s="78"/>
      <c r="B53" s="10" t="s">
        <v>16</v>
      </c>
      <c r="C53" s="34">
        <v>10000</v>
      </c>
      <c r="D53" s="45"/>
      <c r="E53" s="2"/>
      <c r="F53" s="2"/>
      <c r="G53" s="19">
        <f>D53+(E53*48)+(F53*48)</f>
        <v>0</v>
      </c>
      <c r="H53" s="45"/>
      <c r="I53" s="2"/>
      <c r="J53" s="2"/>
      <c r="K53" s="19">
        <f>H53+(I53*48)+(J53*48)</f>
        <v>0</v>
      </c>
      <c r="L53" s="45"/>
      <c r="M53" s="2"/>
      <c r="N53" s="2"/>
      <c r="O53" s="19">
        <f>L53+(M53*48)+(N53*48)</f>
        <v>0</v>
      </c>
      <c r="P53" s="61">
        <v>250</v>
      </c>
      <c r="Q53" s="55">
        <v>3799</v>
      </c>
      <c r="R53" s="55"/>
      <c r="S53" s="62">
        <f>P53+(Q53*48)+(R53*48)</f>
        <v>182602</v>
      </c>
      <c r="T53" s="61"/>
      <c r="U53" s="55">
        <v>1895</v>
      </c>
      <c r="V53" s="55"/>
      <c r="W53" s="62">
        <f>T53+(U53*48)+(V53*48)</f>
        <v>90960</v>
      </c>
      <c r="X53" s="61"/>
      <c r="Y53" s="69">
        <v>1600</v>
      </c>
      <c r="Z53" s="55"/>
      <c r="AA53" s="62">
        <f>X53+(Y53*48)+(Z53*48)</f>
        <v>76800</v>
      </c>
      <c r="AB53" s="61"/>
      <c r="AC53" s="55">
        <v>1540</v>
      </c>
      <c r="AD53" s="55"/>
      <c r="AE53" s="62">
        <f>AB53+(AC53*48)+(AD53*48)</f>
        <v>73920</v>
      </c>
      <c r="AF53" s="59">
        <v>32300</v>
      </c>
      <c r="AG53" s="55">
        <v>2000</v>
      </c>
      <c r="AH53" s="55"/>
      <c r="AI53" s="62">
        <f>AF53+(AG53*48)+(AH53*48)</f>
        <v>128300</v>
      </c>
    </row>
    <row r="54" spans="1:35" x14ac:dyDescent="0.3">
      <c r="A54" s="79" t="s">
        <v>87</v>
      </c>
      <c r="B54" s="11" t="s">
        <v>17</v>
      </c>
      <c r="C54" s="35">
        <v>20000</v>
      </c>
      <c r="D54" s="45"/>
      <c r="E54" s="2"/>
      <c r="F54" s="2"/>
      <c r="G54" s="19">
        <f>D54+(E54*48)+(F54*48)</f>
        <v>0</v>
      </c>
      <c r="H54" s="45"/>
      <c r="I54" s="2"/>
      <c r="J54" s="2"/>
      <c r="K54" s="19">
        <f>H54+(I54*48)+(J54*48)</f>
        <v>0</v>
      </c>
      <c r="L54" s="45"/>
      <c r="M54" s="2"/>
      <c r="N54" s="2"/>
      <c r="O54" s="19">
        <f>L54+(M54*48)+(N54*48)</f>
        <v>0</v>
      </c>
      <c r="P54" s="61">
        <v>750</v>
      </c>
      <c r="Q54" s="55">
        <v>5299</v>
      </c>
      <c r="R54" s="55"/>
      <c r="S54" s="62">
        <f>P54+(Q54*48)+(R54*48)</f>
        <v>255102</v>
      </c>
      <c r="T54" s="61"/>
      <c r="U54" s="55">
        <v>2842</v>
      </c>
      <c r="V54" s="55"/>
      <c r="W54" s="62">
        <f>T54+(U54*48)+(V54*48)</f>
        <v>136416</v>
      </c>
      <c r="X54" s="61"/>
      <c r="Y54" s="69">
        <v>2800</v>
      </c>
      <c r="Z54" s="55"/>
      <c r="AA54" s="62">
        <f>X54+(Y54*48)+(Z54*48)</f>
        <v>134400</v>
      </c>
      <c r="AB54" s="61"/>
      <c r="AC54" s="55">
        <v>2860</v>
      </c>
      <c r="AD54" s="55"/>
      <c r="AE54" s="62">
        <f>AB54+(AC54*48)+(AD54*48)</f>
        <v>137280</v>
      </c>
      <c r="AF54" s="59">
        <v>32300</v>
      </c>
      <c r="AG54" s="55">
        <v>3054</v>
      </c>
      <c r="AH54" s="55"/>
      <c r="AI54" s="62">
        <f>AF54+(AG54*48)+(AH54*48)</f>
        <v>178892</v>
      </c>
    </row>
    <row r="55" spans="1:35" x14ac:dyDescent="0.3">
      <c r="A55" s="79" t="s">
        <v>84</v>
      </c>
      <c r="B55" s="10" t="s">
        <v>18</v>
      </c>
      <c r="C55" s="35">
        <v>40000</v>
      </c>
      <c r="D55" s="45"/>
      <c r="E55" s="2"/>
      <c r="F55" s="2"/>
      <c r="G55" s="19">
        <f>D55+(E55*48)+(F55*48)</f>
        <v>0</v>
      </c>
      <c r="H55" s="45"/>
      <c r="I55" s="2"/>
      <c r="J55" s="2"/>
      <c r="K55" s="19">
        <f>H55+(I55*48)+(J55*48)</f>
        <v>0</v>
      </c>
      <c r="L55" s="45"/>
      <c r="M55" s="2"/>
      <c r="N55" s="2"/>
      <c r="O55" s="19">
        <f>L55+(M55*48)+(N55*48)</f>
        <v>0</v>
      </c>
      <c r="P55" s="61">
        <v>750</v>
      </c>
      <c r="Q55" s="55">
        <v>8299</v>
      </c>
      <c r="R55" s="55"/>
      <c r="S55" s="62">
        <f>P55+(Q55*48)+(R55*48)</f>
        <v>399102</v>
      </c>
      <c r="T55" s="61"/>
      <c r="U55" s="55">
        <v>5922</v>
      </c>
      <c r="V55" s="55"/>
      <c r="W55" s="62">
        <f>T55+(U55*48)+(V55*48)</f>
        <v>284256</v>
      </c>
      <c r="X55" s="61"/>
      <c r="Y55" s="69">
        <v>4800</v>
      </c>
      <c r="Z55" s="55"/>
      <c r="AA55" s="62">
        <f>X55+(Y55*48)+(Z55*48)</f>
        <v>230400</v>
      </c>
      <c r="AB55" s="61"/>
      <c r="AC55" s="55">
        <v>5650</v>
      </c>
      <c r="AD55" s="55"/>
      <c r="AE55" s="62">
        <f>AB55+(AC55*48)+(AD55*48)</f>
        <v>271200</v>
      </c>
      <c r="AF55" s="59">
        <v>32300</v>
      </c>
      <c r="AG55" s="55">
        <v>3383</v>
      </c>
      <c r="AH55" s="55"/>
      <c r="AI55" s="62">
        <f>AF55+(AG55*48)+(AH55*48)</f>
        <v>194684</v>
      </c>
    </row>
    <row r="56" spans="1:35" x14ac:dyDescent="0.3">
      <c r="A56" s="87"/>
      <c r="B56" s="10" t="s">
        <v>10</v>
      </c>
      <c r="C56" s="35">
        <v>100000</v>
      </c>
      <c r="D56" s="45"/>
      <c r="E56" s="2"/>
      <c r="F56" s="2"/>
      <c r="G56" s="19">
        <f>D56+(E56*48)+(F56*48)</f>
        <v>0</v>
      </c>
      <c r="H56" s="45"/>
      <c r="I56" s="2"/>
      <c r="J56" s="2"/>
      <c r="K56" s="19">
        <f>H56+(I56*48)+(J56*48)</f>
        <v>0</v>
      </c>
      <c r="L56" s="45"/>
      <c r="M56" s="2"/>
      <c r="N56" s="2"/>
      <c r="O56" s="19">
        <f>L56+(M56*48)+(N56*48)</f>
        <v>0</v>
      </c>
      <c r="P56" s="61">
        <v>750</v>
      </c>
      <c r="Q56" s="55">
        <v>14299</v>
      </c>
      <c r="R56" s="55"/>
      <c r="S56" s="62">
        <f>P56+(Q56*48)+(R56*48)</f>
        <v>687102</v>
      </c>
      <c r="T56" s="61"/>
      <c r="U56" s="55">
        <v>9476</v>
      </c>
      <c r="V56" s="55"/>
      <c r="W56" s="62">
        <f>T56+(U56*48)+(V56*48)</f>
        <v>454848</v>
      </c>
      <c r="X56" s="61"/>
      <c r="Y56" s="69">
        <v>7400</v>
      </c>
      <c r="Z56" s="55"/>
      <c r="AA56" s="62">
        <f>X56+(Y56*48)+(Z56*48)</f>
        <v>355200</v>
      </c>
      <c r="AB56" s="61"/>
      <c r="AC56" s="57">
        <v>10995</v>
      </c>
      <c r="AD56" s="55"/>
      <c r="AE56" s="62">
        <f>AB56+(AC56*48)+(AD56*48)</f>
        <v>527760</v>
      </c>
      <c r="AF56" s="59">
        <v>32900</v>
      </c>
      <c r="AG56" s="55">
        <v>4599</v>
      </c>
      <c r="AH56" s="55"/>
      <c r="AI56" s="62">
        <f>AF56+(AG56*48)+(AH56*48)</f>
        <v>253652</v>
      </c>
    </row>
    <row r="57" spans="1:35" ht="15" thickBot="1" x14ac:dyDescent="0.35">
      <c r="A57" s="87"/>
      <c r="B57" s="23"/>
      <c r="C57" s="50"/>
      <c r="D57" s="47"/>
      <c r="E57" s="3"/>
      <c r="F57" s="3"/>
      <c r="G57" s="21">
        <f>SUM(G53:G56)</f>
        <v>0</v>
      </c>
      <c r="H57" s="47"/>
      <c r="I57" s="3"/>
      <c r="J57" s="3"/>
      <c r="K57" s="21">
        <f>SUM(K53:K56)</f>
        <v>0</v>
      </c>
      <c r="L57" s="47"/>
      <c r="M57" s="3"/>
      <c r="N57" s="3"/>
      <c r="O57" s="21">
        <f>SUM(O53:O56)</f>
        <v>0</v>
      </c>
      <c r="P57" s="47"/>
      <c r="Q57" s="3"/>
      <c r="R57" s="3"/>
      <c r="S57" s="63">
        <f>SUM(S53:S56)</f>
        <v>1523908</v>
      </c>
      <c r="T57" s="47"/>
      <c r="U57" s="3"/>
      <c r="V57" s="3"/>
      <c r="W57" s="63">
        <f>SUM(W53:W56)</f>
        <v>966480</v>
      </c>
      <c r="X57" s="47"/>
      <c r="Y57" s="3"/>
      <c r="Z57" s="3"/>
      <c r="AA57" s="63">
        <f>SUM(AA53:AA56)</f>
        <v>796800</v>
      </c>
      <c r="AB57" s="47"/>
      <c r="AC57" s="3"/>
      <c r="AD57" s="3"/>
      <c r="AE57" s="63">
        <f>SUM(AE53:AE56)</f>
        <v>1010160</v>
      </c>
      <c r="AF57" s="47"/>
      <c r="AG57" s="3"/>
      <c r="AH57" s="3"/>
      <c r="AI57" s="80">
        <f>SUM(AI53:AI56)</f>
        <v>755528</v>
      </c>
    </row>
    <row r="58" spans="1:35" x14ac:dyDescent="0.3">
      <c r="A58" s="83">
        <v>10</v>
      </c>
      <c r="B58" s="33" t="s">
        <v>53</v>
      </c>
      <c r="C58" s="49"/>
      <c r="D58" s="48"/>
      <c r="E58" s="1"/>
      <c r="F58" s="1"/>
      <c r="G58" s="22"/>
      <c r="H58" s="48"/>
      <c r="I58" s="1"/>
      <c r="J58" s="1"/>
      <c r="K58" s="22"/>
      <c r="L58" s="48"/>
      <c r="M58" s="1"/>
      <c r="N58" s="1"/>
      <c r="O58" s="22"/>
      <c r="P58" s="48"/>
      <c r="Q58" s="1"/>
      <c r="R58" s="1"/>
      <c r="S58" s="22"/>
      <c r="T58" s="48"/>
      <c r="U58" s="1"/>
      <c r="V58" s="1"/>
      <c r="W58" s="22"/>
      <c r="X58" s="48"/>
      <c r="Y58" s="1"/>
      <c r="Z58" s="1"/>
      <c r="AA58" s="22"/>
      <c r="AB58" s="48"/>
      <c r="AC58" s="1"/>
      <c r="AD58" s="1"/>
      <c r="AE58" s="22"/>
      <c r="AF58" s="48"/>
      <c r="AG58" s="1"/>
      <c r="AH58" s="1"/>
      <c r="AI58" s="22"/>
    </row>
    <row r="59" spans="1:35" x14ac:dyDescent="0.3">
      <c r="A59" s="78"/>
      <c r="B59" s="10" t="s">
        <v>54</v>
      </c>
      <c r="C59" s="34">
        <v>10000</v>
      </c>
      <c r="D59" s="45"/>
      <c r="E59" s="2"/>
      <c r="F59" s="2"/>
      <c r="G59" s="19">
        <f>D59+(E59*48)+(F59*48)</f>
        <v>0</v>
      </c>
      <c r="H59" s="45"/>
      <c r="I59" s="2"/>
      <c r="J59" s="2"/>
      <c r="K59" s="19">
        <f>H59+(I59*48)+(J59*48)</f>
        <v>0</v>
      </c>
      <c r="L59" s="45"/>
      <c r="M59" s="2"/>
      <c r="N59" s="2"/>
      <c r="O59" s="19">
        <f>L59+(M59*48)+(N59*48)</f>
        <v>0</v>
      </c>
      <c r="P59" s="45"/>
      <c r="Q59" s="2"/>
      <c r="R59" s="2"/>
      <c r="S59" s="19">
        <f>P59+(Q59*48)+(R59*48)</f>
        <v>0</v>
      </c>
      <c r="T59" s="61"/>
      <c r="U59" s="55">
        <v>1895</v>
      </c>
      <c r="V59" s="55"/>
      <c r="W59" s="62">
        <f>T59+(U59*48)+(V59*48)</f>
        <v>90960</v>
      </c>
      <c r="X59" s="45"/>
      <c r="Y59" s="2"/>
      <c r="Z59" s="2"/>
      <c r="AA59" s="19">
        <f>X59+(Y59*48)+(Z59*48)</f>
        <v>0</v>
      </c>
      <c r="AB59" s="45"/>
      <c r="AC59" s="2"/>
      <c r="AD59" s="2"/>
      <c r="AE59" s="19">
        <f>AB59+(AC59*48)+(AD59*48)</f>
        <v>0</v>
      </c>
      <c r="AF59" s="59">
        <v>39000</v>
      </c>
      <c r="AG59" s="55">
        <v>2000</v>
      </c>
      <c r="AH59" s="55"/>
      <c r="AI59" s="62">
        <f>AF59+(AG59*48)+(AH59*48)</f>
        <v>135000</v>
      </c>
    </row>
    <row r="60" spans="1:35" x14ac:dyDescent="0.3">
      <c r="A60" s="79" t="s">
        <v>87</v>
      </c>
      <c r="B60" s="11" t="s">
        <v>55</v>
      </c>
      <c r="C60" s="35">
        <v>20000</v>
      </c>
      <c r="D60" s="45"/>
      <c r="E60" s="2"/>
      <c r="F60" s="2"/>
      <c r="G60" s="19">
        <f>D60+(E60*48)+(F60*48)</f>
        <v>0</v>
      </c>
      <c r="H60" s="45"/>
      <c r="I60" s="2"/>
      <c r="J60" s="2"/>
      <c r="K60" s="19">
        <f>H60+(I60*48)+(J60*48)</f>
        <v>0</v>
      </c>
      <c r="L60" s="45"/>
      <c r="M60" s="2"/>
      <c r="N60" s="2"/>
      <c r="O60" s="19">
        <f>L60+(M60*48)+(N60*48)</f>
        <v>0</v>
      </c>
      <c r="P60" s="45"/>
      <c r="Q60" s="2"/>
      <c r="R60" s="2"/>
      <c r="S60" s="19">
        <f>P60+(Q60*48)+(R60*48)</f>
        <v>0</v>
      </c>
      <c r="T60" s="61"/>
      <c r="U60" s="55">
        <v>2842</v>
      </c>
      <c r="V60" s="55"/>
      <c r="W60" s="62">
        <f>T60+(U60*48)+(V60*48)</f>
        <v>136416</v>
      </c>
      <c r="X60" s="45"/>
      <c r="Y60" s="2"/>
      <c r="Z60" s="2"/>
      <c r="AA60" s="19">
        <f>X60+(Y60*48)+(Z60*48)</f>
        <v>0</v>
      </c>
      <c r="AB60" s="45"/>
      <c r="AC60" s="2"/>
      <c r="AD60" s="2"/>
      <c r="AE60" s="19">
        <f>AB60+(AC60*48)+(AD60*48)</f>
        <v>0</v>
      </c>
      <c r="AF60" s="59">
        <v>39000</v>
      </c>
      <c r="AG60" s="55">
        <v>3054</v>
      </c>
      <c r="AH60" s="55"/>
      <c r="AI60" s="62">
        <f>AF60+(AG60*48)+(AH60*48)</f>
        <v>185592</v>
      </c>
    </row>
    <row r="61" spans="1:35" x14ac:dyDescent="0.3">
      <c r="A61" s="79" t="s">
        <v>84</v>
      </c>
      <c r="B61" s="10" t="s">
        <v>56</v>
      </c>
      <c r="C61" s="35">
        <v>40000</v>
      </c>
      <c r="D61" s="45"/>
      <c r="E61" s="2"/>
      <c r="F61" s="2"/>
      <c r="G61" s="19">
        <f>D61+(E61*48)+(F61*48)</f>
        <v>0</v>
      </c>
      <c r="H61" s="45"/>
      <c r="I61" s="2"/>
      <c r="J61" s="2"/>
      <c r="K61" s="19">
        <f>H61+(I61*48)+(J61*48)</f>
        <v>0</v>
      </c>
      <c r="L61" s="45"/>
      <c r="M61" s="2"/>
      <c r="N61" s="2"/>
      <c r="O61" s="19">
        <f>L61+(M61*48)+(N61*48)</f>
        <v>0</v>
      </c>
      <c r="P61" s="45"/>
      <c r="Q61" s="2"/>
      <c r="R61" s="2"/>
      <c r="S61" s="19">
        <f>P61+(Q61*48)+(R61*48)</f>
        <v>0</v>
      </c>
      <c r="T61" s="61"/>
      <c r="U61" s="55">
        <v>5922</v>
      </c>
      <c r="V61" s="55"/>
      <c r="W61" s="62">
        <f>T61+(U61*48)+(V61*48)</f>
        <v>284256</v>
      </c>
      <c r="X61" s="45"/>
      <c r="Y61" s="2"/>
      <c r="Z61" s="2"/>
      <c r="AA61" s="19">
        <f>X61+(Y61*48)+(Z61*48)</f>
        <v>0</v>
      </c>
      <c r="AB61" s="45"/>
      <c r="AC61" s="2"/>
      <c r="AD61" s="2"/>
      <c r="AE61" s="19">
        <f>AB61+(AC61*48)+(AD61*48)</f>
        <v>0</v>
      </c>
      <c r="AF61" s="59">
        <v>39000</v>
      </c>
      <c r="AG61" s="55">
        <v>3383</v>
      </c>
      <c r="AH61" s="55"/>
      <c r="AI61" s="62">
        <f>AF61+(AG61*48)+(AH61*48)</f>
        <v>201384</v>
      </c>
    </row>
    <row r="62" spans="1:35" x14ac:dyDescent="0.3">
      <c r="A62" s="87"/>
      <c r="B62" s="10" t="s">
        <v>10</v>
      </c>
      <c r="C62" s="35">
        <v>100000</v>
      </c>
      <c r="D62" s="45"/>
      <c r="E62" s="2"/>
      <c r="F62" s="2"/>
      <c r="G62" s="19">
        <f>D62+(E62*48)+(F62*48)</f>
        <v>0</v>
      </c>
      <c r="H62" s="45"/>
      <c r="I62" s="2"/>
      <c r="J62" s="2"/>
      <c r="K62" s="19">
        <f>H62+(I62*48)+(J62*48)</f>
        <v>0</v>
      </c>
      <c r="L62" s="45"/>
      <c r="M62" s="2"/>
      <c r="N62" s="2"/>
      <c r="O62" s="19">
        <f>L62+(M62*48)+(N62*48)</f>
        <v>0</v>
      </c>
      <c r="P62" s="45"/>
      <c r="Q62" s="2"/>
      <c r="R62" s="2"/>
      <c r="S62" s="19">
        <f>P62+(Q62*48)+(R62*48)</f>
        <v>0</v>
      </c>
      <c r="T62" s="61"/>
      <c r="U62" s="55">
        <v>9475</v>
      </c>
      <c r="V62" s="55"/>
      <c r="W62" s="62">
        <f>T62+(U62*48)+(V62*48)</f>
        <v>454800</v>
      </c>
      <c r="X62" s="45"/>
      <c r="Y62" s="2"/>
      <c r="Z62" s="2"/>
      <c r="AA62" s="19">
        <f>X62+(Y62*48)+(Z62*48)</f>
        <v>0</v>
      </c>
      <c r="AB62" s="45"/>
      <c r="AC62" s="2"/>
      <c r="AD62" s="2"/>
      <c r="AE62" s="19">
        <f>AB62+(AC62*48)+(AD62*48)</f>
        <v>0</v>
      </c>
      <c r="AF62" s="59">
        <v>39000</v>
      </c>
      <c r="AG62" s="55">
        <v>4599</v>
      </c>
      <c r="AH62" s="55"/>
      <c r="AI62" s="62">
        <f>AF62+(AG62*48)+(AH62*48)</f>
        <v>259752</v>
      </c>
    </row>
    <row r="63" spans="1:35" ht="15" thickBot="1" x14ac:dyDescent="0.35">
      <c r="A63" s="87"/>
      <c r="B63" s="23"/>
      <c r="C63" s="50"/>
      <c r="D63" s="47"/>
      <c r="E63" s="3"/>
      <c r="F63" s="3"/>
      <c r="G63" s="21">
        <f>SUM(G59:G62)</f>
        <v>0</v>
      </c>
      <c r="H63" s="47"/>
      <c r="I63" s="3"/>
      <c r="J63" s="3"/>
      <c r="K63" s="21">
        <f>SUM(K59:K62)</f>
        <v>0</v>
      </c>
      <c r="L63" s="47"/>
      <c r="M63" s="3"/>
      <c r="N63" s="3"/>
      <c r="O63" s="21">
        <f>SUM(O59:O62)</f>
        <v>0</v>
      </c>
      <c r="P63" s="47"/>
      <c r="Q63" s="3"/>
      <c r="R63" s="3"/>
      <c r="S63" s="21">
        <f>SUM(S59:S62)</f>
        <v>0</v>
      </c>
      <c r="T63" s="47"/>
      <c r="U63" s="3"/>
      <c r="V63" s="3"/>
      <c r="W63" s="63">
        <f>SUM(W59:W62)</f>
        <v>966432</v>
      </c>
      <c r="X63" s="47"/>
      <c r="Y63" s="3"/>
      <c r="Z63" s="3"/>
      <c r="AA63" s="21">
        <f>SUM(AA59:AA62)</f>
        <v>0</v>
      </c>
      <c r="AB63" s="47"/>
      <c r="AC63" s="3"/>
      <c r="AD63" s="3"/>
      <c r="AE63" s="21">
        <f>SUM(AE59:AE62)</f>
        <v>0</v>
      </c>
      <c r="AF63" s="47"/>
      <c r="AG63" s="3"/>
      <c r="AH63" s="3"/>
      <c r="AI63" s="80">
        <f>SUM(AI59:AI62)</f>
        <v>781728</v>
      </c>
    </row>
    <row r="64" spans="1:35" x14ac:dyDescent="0.3">
      <c r="A64" s="83">
        <v>11</v>
      </c>
      <c r="B64" s="33" t="s">
        <v>57</v>
      </c>
      <c r="C64" s="49"/>
      <c r="D64" s="48"/>
      <c r="E64" s="1"/>
      <c r="F64" s="1"/>
      <c r="G64" s="22"/>
      <c r="H64" s="48"/>
      <c r="I64" s="1"/>
      <c r="J64" s="1"/>
      <c r="K64" s="22"/>
      <c r="L64" s="48"/>
      <c r="M64" s="1"/>
      <c r="N64" s="1"/>
      <c r="O64" s="22"/>
      <c r="P64" s="48"/>
      <c r="Q64" s="1"/>
      <c r="R64" s="1"/>
      <c r="S64" s="22"/>
      <c r="T64" s="48"/>
      <c r="U64" s="1"/>
      <c r="V64" s="1"/>
      <c r="W64" s="22"/>
      <c r="X64" s="48"/>
      <c r="Y64" s="1"/>
      <c r="Z64" s="1"/>
      <c r="AA64" s="22"/>
      <c r="AB64" s="48"/>
      <c r="AC64" s="1"/>
      <c r="AD64" s="1"/>
      <c r="AE64" s="22"/>
      <c r="AF64" s="48"/>
      <c r="AG64" s="1"/>
      <c r="AH64" s="1"/>
      <c r="AI64" s="22"/>
    </row>
    <row r="65" spans="1:35" x14ac:dyDescent="0.3">
      <c r="A65" s="78"/>
      <c r="B65" s="10" t="s">
        <v>20</v>
      </c>
      <c r="C65" s="34">
        <v>10000</v>
      </c>
      <c r="D65" s="45"/>
      <c r="E65" s="2"/>
      <c r="F65" s="2"/>
      <c r="G65" s="19">
        <f>D65+(E65*48)+(F65*48)</f>
        <v>0</v>
      </c>
      <c r="H65" s="45"/>
      <c r="I65" s="2"/>
      <c r="J65" s="2"/>
      <c r="K65" s="19">
        <f>H65+(I65*48)+(J65*48)</f>
        <v>0</v>
      </c>
      <c r="L65" s="45"/>
      <c r="M65" s="2"/>
      <c r="N65" s="2"/>
      <c r="O65" s="19">
        <f>L65+(M65*48)+(N65*48)</f>
        <v>0</v>
      </c>
      <c r="P65" s="45"/>
      <c r="Q65" s="2"/>
      <c r="R65" s="2"/>
      <c r="S65" s="19">
        <f>P65+(Q65*48)+(R65*48)</f>
        <v>0</v>
      </c>
      <c r="T65" s="61"/>
      <c r="U65" s="55">
        <v>1895</v>
      </c>
      <c r="V65" s="55"/>
      <c r="W65" s="62">
        <f>T65+(U65*48)+(V65*48)</f>
        <v>90960</v>
      </c>
      <c r="X65" s="61"/>
      <c r="Y65" s="69">
        <v>1600</v>
      </c>
      <c r="Z65" s="55"/>
      <c r="AA65" s="62">
        <f>X65+(Y65*48)+(Z65*48)</f>
        <v>76800</v>
      </c>
      <c r="AB65" s="61"/>
      <c r="AC65" s="55">
        <v>1540</v>
      </c>
      <c r="AD65" s="55"/>
      <c r="AE65" s="62">
        <f>AB65+(AC65*48)+(AD65*48)</f>
        <v>73920</v>
      </c>
      <c r="AF65" s="59">
        <v>3000</v>
      </c>
      <c r="AG65" s="55">
        <v>2000</v>
      </c>
      <c r="AH65" s="55"/>
      <c r="AI65" s="62">
        <f>AF65+(AG65*48)+(AH65*48)</f>
        <v>99000</v>
      </c>
    </row>
    <row r="66" spans="1:35" x14ac:dyDescent="0.3">
      <c r="A66" s="79" t="s">
        <v>87</v>
      </c>
      <c r="B66" s="11" t="s">
        <v>21</v>
      </c>
      <c r="C66" s="35">
        <v>20000</v>
      </c>
      <c r="D66" s="45"/>
      <c r="E66" s="2"/>
      <c r="F66" s="2"/>
      <c r="G66" s="19">
        <f>D66+(E66*48)+(F66*48)</f>
        <v>0</v>
      </c>
      <c r="H66" s="45"/>
      <c r="I66" s="2"/>
      <c r="J66" s="2"/>
      <c r="K66" s="19">
        <f>H66+(I66*48)+(J66*48)</f>
        <v>0</v>
      </c>
      <c r="L66" s="45"/>
      <c r="M66" s="2"/>
      <c r="N66" s="2"/>
      <c r="O66" s="19">
        <f>L66+(M66*48)+(N66*48)</f>
        <v>0</v>
      </c>
      <c r="P66" s="45"/>
      <c r="Q66" s="2"/>
      <c r="R66" s="2"/>
      <c r="S66" s="19">
        <f>P66+(Q66*48)+(R66*48)</f>
        <v>0</v>
      </c>
      <c r="T66" s="61"/>
      <c r="U66" s="55">
        <v>2842</v>
      </c>
      <c r="V66" s="55"/>
      <c r="W66" s="62">
        <f>T66+(U66*48)+(V66*48)</f>
        <v>136416</v>
      </c>
      <c r="X66" s="61"/>
      <c r="Y66" s="69">
        <v>2800</v>
      </c>
      <c r="Z66" s="55"/>
      <c r="AA66" s="62">
        <f>X66+(Y66*48)+(Z66*48)</f>
        <v>134400</v>
      </c>
      <c r="AB66" s="61"/>
      <c r="AC66" s="55">
        <v>2860</v>
      </c>
      <c r="AD66" s="55"/>
      <c r="AE66" s="62">
        <f>AB66+(AC66*48)+(AD66*48)</f>
        <v>137280</v>
      </c>
      <c r="AF66" s="59">
        <v>3000</v>
      </c>
      <c r="AG66" s="55">
        <v>3054</v>
      </c>
      <c r="AH66" s="55"/>
      <c r="AI66" s="62">
        <f>AF66+(AG66*48)+(AH66*48)</f>
        <v>149592</v>
      </c>
    </row>
    <row r="67" spans="1:35" x14ac:dyDescent="0.3">
      <c r="A67" s="79" t="s">
        <v>84</v>
      </c>
      <c r="B67" s="10" t="s">
        <v>22</v>
      </c>
      <c r="C67" s="35">
        <v>40000</v>
      </c>
      <c r="D67" s="45"/>
      <c r="E67" s="2"/>
      <c r="F67" s="2"/>
      <c r="G67" s="19">
        <f>D67+(E67*48)+(F67*48)</f>
        <v>0</v>
      </c>
      <c r="H67" s="45"/>
      <c r="I67" s="2"/>
      <c r="J67" s="2"/>
      <c r="K67" s="19">
        <f>H67+(I67*48)+(J67*48)</f>
        <v>0</v>
      </c>
      <c r="L67" s="45"/>
      <c r="M67" s="2"/>
      <c r="N67" s="2"/>
      <c r="O67" s="19">
        <f>L67+(M67*48)+(N67*48)</f>
        <v>0</v>
      </c>
      <c r="P67" s="45"/>
      <c r="Q67" s="2"/>
      <c r="R67" s="2"/>
      <c r="S67" s="19">
        <f>P67+(Q67*48)+(R67*48)</f>
        <v>0</v>
      </c>
      <c r="T67" s="61"/>
      <c r="U67" s="55">
        <v>2842</v>
      </c>
      <c r="V67" s="55"/>
      <c r="W67" s="62">
        <f>T67+(U67*48)+(V67*48)</f>
        <v>136416</v>
      </c>
      <c r="X67" s="61"/>
      <c r="Y67" s="69">
        <v>4800</v>
      </c>
      <c r="Z67" s="55"/>
      <c r="AA67" s="62">
        <f>X67+(Y67*48)+(Z67*48)</f>
        <v>230400</v>
      </c>
      <c r="AB67" s="61"/>
      <c r="AC67" s="55">
        <v>5650</v>
      </c>
      <c r="AD67" s="55"/>
      <c r="AE67" s="62">
        <f>AB67+(AC67*48)+(AD67*48)</f>
        <v>271200</v>
      </c>
      <c r="AF67" s="59">
        <v>3000</v>
      </c>
      <c r="AG67" s="55">
        <v>3383</v>
      </c>
      <c r="AH67" s="55"/>
      <c r="AI67" s="62">
        <f>AF67+(AG67*48)+(AH67*48)</f>
        <v>165384</v>
      </c>
    </row>
    <row r="68" spans="1:35" x14ac:dyDescent="0.3">
      <c r="A68" s="87"/>
      <c r="B68" s="10" t="s">
        <v>10</v>
      </c>
      <c r="C68" s="35">
        <v>100000</v>
      </c>
      <c r="D68" s="45"/>
      <c r="E68" s="2"/>
      <c r="F68" s="2"/>
      <c r="G68" s="19">
        <f>D68+(E68*48)+(F68*48)</f>
        <v>0</v>
      </c>
      <c r="H68" s="45"/>
      <c r="I68" s="2"/>
      <c r="J68" s="2"/>
      <c r="K68" s="19">
        <f>H68+(I68*48)+(J68*48)</f>
        <v>0</v>
      </c>
      <c r="L68" s="45"/>
      <c r="M68" s="2"/>
      <c r="N68" s="2"/>
      <c r="O68" s="19">
        <f>L68+(M68*48)+(N68*48)</f>
        <v>0</v>
      </c>
      <c r="P68" s="45"/>
      <c r="Q68" s="2"/>
      <c r="R68" s="2"/>
      <c r="S68" s="19">
        <f>P68+(Q68*48)+(R68*48)</f>
        <v>0</v>
      </c>
      <c r="T68" s="61"/>
      <c r="U68" s="55">
        <v>9476</v>
      </c>
      <c r="V68" s="55"/>
      <c r="W68" s="62">
        <f>T68+(U68*48)+(V68*48)</f>
        <v>454848</v>
      </c>
      <c r="X68" s="61"/>
      <c r="Y68" s="69">
        <v>7400</v>
      </c>
      <c r="Z68" s="55"/>
      <c r="AA68" s="62">
        <f>X68+(Y68*48)+(Z68*48)</f>
        <v>355200</v>
      </c>
      <c r="AB68" s="61"/>
      <c r="AC68" s="57">
        <v>10995</v>
      </c>
      <c r="AD68" s="55"/>
      <c r="AE68" s="62">
        <f>AB68+(AC68*48)+(AD68*48)</f>
        <v>527760</v>
      </c>
      <c r="AF68" s="59">
        <v>3000</v>
      </c>
      <c r="AG68" s="55">
        <v>4599</v>
      </c>
      <c r="AH68" s="55"/>
      <c r="AI68" s="62">
        <f>AF68+(AG68*48)+(AH68*48)</f>
        <v>223752</v>
      </c>
    </row>
    <row r="69" spans="1:35" ht="15" thickBot="1" x14ac:dyDescent="0.35">
      <c r="A69" s="87"/>
      <c r="B69" s="23"/>
      <c r="C69" s="50"/>
      <c r="D69" s="47"/>
      <c r="E69" s="3"/>
      <c r="F69" s="3"/>
      <c r="G69" s="21">
        <f>SUM(G65:G68)</f>
        <v>0</v>
      </c>
      <c r="H69" s="47"/>
      <c r="I69" s="3"/>
      <c r="J69" s="3"/>
      <c r="K69" s="21">
        <f>SUM(K65:K68)</f>
        <v>0</v>
      </c>
      <c r="L69" s="47"/>
      <c r="M69" s="3"/>
      <c r="N69" s="3"/>
      <c r="O69" s="21">
        <f>SUM(O65:O68)</f>
        <v>0</v>
      </c>
      <c r="P69" s="47"/>
      <c r="Q69" s="3"/>
      <c r="R69" s="3"/>
      <c r="S69" s="21">
        <f>SUM(S65:S68)</f>
        <v>0</v>
      </c>
      <c r="T69" s="47"/>
      <c r="U69" s="3"/>
      <c r="V69" s="3"/>
      <c r="W69" s="63">
        <f>SUM(W65:W68)</f>
        <v>818640</v>
      </c>
      <c r="X69" s="47"/>
      <c r="Y69" s="3"/>
      <c r="Z69" s="3"/>
      <c r="AA69" s="63">
        <f>SUM(AA65:AA68)</f>
        <v>796800</v>
      </c>
      <c r="AB69" s="47"/>
      <c r="AC69" s="3"/>
      <c r="AD69" s="3"/>
      <c r="AE69" s="21">
        <f>SUM(AE65:AE68)</f>
        <v>1010160</v>
      </c>
      <c r="AF69" s="47"/>
      <c r="AG69" s="3"/>
      <c r="AH69" s="3"/>
      <c r="AI69" s="80">
        <f>SUM(AI65:AI68)</f>
        <v>637728</v>
      </c>
    </row>
    <row r="70" spans="1:35" x14ac:dyDescent="0.3">
      <c r="A70" s="32">
        <v>12</v>
      </c>
      <c r="B70" s="33" t="s">
        <v>58</v>
      </c>
      <c r="C70" s="49"/>
      <c r="D70" s="48"/>
      <c r="E70" s="1"/>
      <c r="F70" s="1"/>
      <c r="G70" s="22"/>
      <c r="H70" s="48"/>
      <c r="I70" s="1"/>
      <c r="J70" s="1"/>
      <c r="K70" s="22"/>
      <c r="L70" s="48"/>
      <c r="M70" s="1"/>
      <c r="N70" s="1"/>
      <c r="O70" s="22"/>
      <c r="P70" s="48"/>
      <c r="Q70" s="1"/>
      <c r="R70" s="1"/>
      <c r="S70" s="22"/>
      <c r="T70" s="48"/>
      <c r="U70" s="1"/>
      <c r="V70" s="1"/>
      <c r="W70" s="22"/>
      <c r="X70" s="48"/>
      <c r="Y70" s="1"/>
      <c r="Z70" s="1"/>
      <c r="AA70" s="22"/>
      <c r="AB70" s="48"/>
      <c r="AC70" s="1"/>
      <c r="AD70" s="1"/>
      <c r="AE70" s="22"/>
      <c r="AF70" s="48"/>
      <c r="AG70" s="1"/>
      <c r="AH70" s="1"/>
      <c r="AI70" s="22"/>
    </row>
    <row r="71" spans="1:35" x14ac:dyDescent="0.3">
      <c r="A71" s="78"/>
      <c r="B71" s="10" t="s">
        <v>24</v>
      </c>
      <c r="C71" s="34">
        <v>10000</v>
      </c>
      <c r="D71" s="45"/>
      <c r="E71" s="2"/>
      <c r="F71" s="2"/>
      <c r="G71" s="19">
        <f>D71+(E71*48)+(F71*48)</f>
        <v>0</v>
      </c>
      <c r="H71" s="45"/>
      <c r="I71" s="2"/>
      <c r="J71" s="2"/>
      <c r="K71" s="19">
        <f>H71+(I71*48)+(J71*48)</f>
        <v>0</v>
      </c>
      <c r="L71" s="45"/>
      <c r="M71" s="2"/>
      <c r="N71" s="2"/>
      <c r="O71" s="19">
        <f>L71+(M71*48)+(N71*48)</f>
        <v>0</v>
      </c>
      <c r="P71" s="45"/>
      <c r="Q71" s="2"/>
      <c r="R71" s="2"/>
      <c r="S71" s="19">
        <f>P71+(Q71*48)+(R71*48)</f>
        <v>0</v>
      </c>
      <c r="T71" s="61"/>
      <c r="U71" s="55">
        <v>1895</v>
      </c>
      <c r="V71" s="55"/>
      <c r="W71" s="62">
        <f>T71+(U71*48)+(V71*48)</f>
        <v>90960</v>
      </c>
      <c r="X71" s="61"/>
      <c r="Y71" s="69">
        <v>1600</v>
      </c>
      <c r="Z71" s="55"/>
      <c r="AA71" s="62">
        <f>X71+(Y71*48)+(Z71*48)</f>
        <v>76800</v>
      </c>
      <c r="AB71" s="61"/>
      <c r="AC71" s="55">
        <v>1540</v>
      </c>
      <c r="AD71" s="55"/>
      <c r="AE71" s="62">
        <f>AB71+(AC71*48)+(AD71*48)</f>
        <v>73920</v>
      </c>
      <c r="AF71" s="59">
        <v>29000</v>
      </c>
      <c r="AG71" s="55">
        <v>2000</v>
      </c>
      <c r="AH71" s="55"/>
      <c r="AI71" s="62">
        <f>AF71+(AG71*48)+(AH71*48)</f>
        <v>125000</v>
      </c>
    </row>
    <row r="72" spans="1:35" x14ac:dyDescent="0.3">
      <c r="A72" s="79" t="s">
        <v>87</v>
      </c>
      <c r="B72" s="11" t="s">
        <v>25</v>
      </c>
      <c r="C72" s="35">
        <v>20000</v>
      </c>
      <c r="D72" s="45"/>
      <c r="E72" s="2"/>
      <c r="F72" s="2"/>
      <c r="G72" s="19">
        <f>D72+(E72*48)+(F72*48)</f>
        <v>0</v>
      </c>
      <c r="H72" s="45"/>
      <c r="I72" s="2"/>
      <c r="J72" s="2"/>
      <c r="K72" s="19">
        <f>H72+(I72*48)+(J72*48)</f>
        <v>0</v>
      </c>
      <c r="L72" s="45"/>
      <c r="M72" s="2"/>
      <c r="N72" s="2"/>
      <c r="O72" s="19">
        <f>L72+(M72*48)+(N72*48)</f>
        <v>0</v>
      </c>
      <c r="P72" s="45"/>
      <c r="Q72" s="2"/>
      <c r="R72" s="2"/>
      <c r="S72" s="19">
        <f>P72+(Q72*48)+(R72*48)</f>
        <v>0</v>
      </c>
      <c r="T72" s="61"/>
      <c r="U72" s="55">
        <v>2842</v>
      </c>
      <c r="V72" s="55"/>
      <c r="W72" s="62">
        <f>T72+(U72*48)+(V72*48)</f>
        <v>136416</v>
      </c>
      <c r="X72" s="61"/>
      <c r="Y72" s="69">
        <v>2800</v>
      </c>
      <c r="Z72" s="55"/>
      <c r="AA72" s="62">
        <f>X72+(Y72*48)+(Z72*48)</f>
        <v>134400</v>
      </c>
      <c r="AB72" s="61"/>
      <c r="AC72" s="55">
        <v>2860</v>
      </c>
      <c r="AD72" s="55"/>
      <c r="AE72" s="62">
        <f>AB72+(AC72*48)+(AD72*48)</f>
        <v>137280</v>
      </c>
      <c r="AF72" s="59">
        <v>29000</v>
      </c>
      <c r="AG72" s="55">
        <v>3054</v>
      </c>
      <c r="AH72" s="55"/>
      <c r="AI72" s="62">
        <f>AF72+(AG72*48)+(AH72*48)</f>
        <v>175592</v>
      </c>
    </row>
    <row r="73" spans="1:35" x14ac:dyDescent="0.3">
      <c r="A73" s="79" t="s">
        <v>84</v>
      </c>
      <c r="B73" s="10" t="s">
        <v>22</v>
      </c>
      <c r="C73" s="35">
        <v>40000</v>
      </c>
      <c r="D73" s="45"/>
      <c r="E73" s="2"/>
      <c r="F73" s="2"/>
      <c r="G73" s="19">
        <f>D73+(E73*48)+(F73*48)</f>
        <v>0</v>
      </c>
      <c r="H73" s="45"/>
      <c r="I73" s="2"/>
      <c r="J73" s="2"/>
      <c r="K73" s="19">
        <f>H73+(I73*48)+(J73*48)</f>
        <v>0</v>
      </c>
      <c r="L73" s="45"/>
      <c r="M73" s="2"/>
      <c r="N73" s="2"/>
      <c r="O73" s="19">
        <f>L73+(M73*48)+(N73*48)</f>
        <v>0</v>
      </c>
      <c r="P73" s="45"/>
      <c r="Q73" s="2"/>
      <c r="R73" s="2"/>
      <c r="S73" s="19">
        <f>P73+(Q73*48)+(R73*48)</f>
        <v>0</v>
      </c>
      <c r="T73" s="61"/>
      <c r="U73" s="55">
        <v>5922</v>
      </c>
      <c r="V73" s="55"/>
      <c r="W73" s="62">
        <f>T73+(U73*48)+(V73*48)</f>
        <v>284256</v>
      </c>
      <c r="X73" s="61"/>
      <c r="Y73" s="69">
        <v>4800</v>
      </c>
      <c r="Z73" s="55"/>
      <c r="AA73" s="62">
        <f>X73+(Y73*48)+(Z73*48)</f>
        <v>230400</v>
      </c>
      <c r="AB73" s="61"/>
      <c r="AC73" s="55">
        <v>5650</v>
      </c>
      <c r="AD73" s="55"/>
      <c r="AE73" s="62">
        <f>AB73+(AC73*48)+(AD73*48)</f>
        <v>271200</v>
      </c>
      <c r="AF73" s="59">
        <v>29000</v>
      </c>
      <c r="AG73" s="55">
        <v>3383</v>
      </c>
      <c r="AH73" s="55"/>
      <c r="AI73" s="62">
        <f>AF73+(AG73*48)+(AH73*48)</f>
        <v>191384</v>
      </c>
    </row>
    <row r="74" spans="1:35" x14ac:dyDescent="0.3">
      <c r="A74" s="87"/>
      <c r="B74" s="10" t="s">
        <v>10</v>
      </c>
      <c r="C74" s="35">
        <v>100000</v>
      </c>
      <c r="D74" s="45"/>
      <c r="E74" s="2"/>
      <c r="F74" s="2"/>
      <c r="G74" s="19">
        <f>D74+(E74*48)+(F74*48)</f>
        <v>0</v>
      </c>
      <c r="H74" s="45"/>
      <c r="I74" s="2"/>
      <c r="J74" s="2"/>
      <c r="K74" s="19">
        <f>H74+(I74*48)+(J74*48)</f>
        <v>0</v>
      </c>
      <c r="L74" s="45"/>
      <c r="M74" s="2"/>
      <c r="N74" s="2"/>
      <c r="O74" s="19">
        <f>L74+(M74*48)+(N74*48)</f>
        <v>0</v>
      </c>
      <c r="P74" s="45"/>
      <c r="Q74" s="2"/>
      <c r="R74" s="2"/>
      <c r="S74" s="19">
        <f>P74+(Q74*48)+(R74*48)</f>
        <v>0</v>
      </c>
      <c r="T74" s="61"/>
      <c r="U74" s="55">
        <v>9476</v>
      </c>
      <c r="V74" s="55"/>
      <c r="W74" s="62">
        <f>T74+(U74*48)+(V74*48)</f>
        <v>454848</v>
      </c>
      <c r="X74" s="61"/>
      <c r="Y74" s="69">
        <v>7400</v>
      </c>
      <c r="Z74" s="55"/>
      <c r="AA74" s="62">
        <f>X74+(Y74*48)+(Z74*48)</f>
        <v>355200</v>
      </c>
      <c r="AB74" s="61"/>
      <c r="AC74" s="57">
        <v>10995</v>
      </c>
      <c r="AD74" s="55"/>
      <c r="AE74" s="62">
        <f>AB74+(AC74*48)+(AD74*48)</f>
        <v>527760</v>
      </c>
      <c r="AF74" s="59">
        <v>29000</v>
      </c>
      <c r="AG74" s="55">
        <v>4599</v>
      </c>
      <c r="AH74" s="55"/>
      <c r="AI74" s="62">
        <f>AF74+(AG74*48)+(AH74*48)</f>
        <v>249752</v>
      </c>
    </row>
    <row r="75" spans="1:35" ht="15" thickBot="1" x14ac:dyDescent="0.35">
      <c r="A75" s="87"/>
      <c r="B75" s="23"/>
      <c r="C75" s="50"/>
      <c r="D75" s="47"/>
      <c r="E75" s="3"/>
      <c r="F75" s="3"/>
      <c r="G75" s="21">
        <f>SUM(G71:G74)</f>
        <v>0</v>
      </c>
      <c r="H75" s="47"/>
      <c r="I75" s="3"/>
      <c r="J75" s="3"/>
      <c r="K75" s="21">
        <f>SUM(K71:K74)</f>
        <v>0</v>
      </c>
      <c r="L75" s="47"/>
      <c r="M75" s="3"/>
      <c r="N75" s="3"/>
      <c r="O75" s="21">
        <f>SUM(O71:O74)</f>
        <v>0</v>
      </c>
      <c r="P75" s="47"/>
      <c r="Q75" s="3"/>
      <c r="R75" s="3"/>
      <c r="S75" s="21">
        <f>SUM(S71:S74)</f>
        <v>0</v>
      </c>
      <c r="T75" s="47"/>
      <c r="U75" s="3"/>
      <c r="V75" s="3"/>
      <c r="W75" s="63">
        <f>SUM(W71:W74)</f>
        <v>966480</v>
      </c>
      <c r="X75" s="47"/>
      <c r="Y75" s="3"/>
      <c r="Z75" s="3"/>
      <c r="AA75" s="63">
        <f>SUM(AA71:AA74)</f>
        <v>796800</v>
      </c>
      <c r="AB75" s="47"/>
      <c r="AC75" s="3"/>
      <c r="AD75" s="3"/>
      <c r="AE75" s="63">
        <f>SUM(AE71:AE74)</f>
        <v>1010160</v>
      </c>
      <c r="AF75" s="47"/>
      <c r="AG75" s="3"/>
      <c r="AH75" s="3"/>
      <c r="AI75" s="80">
        <f>SUM(AI71:AI74)</f>
        <v>741728</v>
      </c>
    </row>
    <row r="76" spans="1:35" x14ac:dyDescent="0.3">
      <c r="A76" s="83">
        <v>13</v>
      </c>
      <c r="B76" s="33" t="s">
        <v>59</v>
      </c>
      <c r="C76" s="49"/>
      <c r="D76" s="48"/>
      <c r="E76" s="1"/>
      <c r="F76" s="1"/>
      <c r="G76" s="22"/>
      <c r="H76" s="48"/>
      <c r="I76" s="1"/>
      <c r="J76" s="1"/>
      <c r="K76" s="22"/>
      <c r="L76" s="48"/>
      <c r="M76" s="1"/>
      <c r="N76" s="1"/>
      <c r="O76" s="22"/>
      <c r="P76" s="48"/>
      <c r="Q76" s="1"/>
      <c r="R76" s="1"/>
      <c r="S76" s="22"/>
      <c r="T76" s="48"/>
      <c r="U76" s="1"/>
      <c r="V76" s="1"/>
      <c r="W76" s="22"/>
      <c r="X76" s="48"/>
      <c r="Y76" s="1"/>
      <c r="Z76" s="1"/>
      <c r="AA76" s="22"/>
      <c r="AB76" s="48"/>
      <c r="AC76" s="1"/>
      <c r="AD76" s="1"/>
      <c r="AE76" s="22"/>
      <c r="AF76" s="48"/>
      <c r="AG76" s="1"/>
      <c r="AH76" s="1"/>
      <c r="AI76" s="22"/>
    </row>
    <row r="77" spans="1:35" x14ac:dyDescent="0.3">
      <c r="A77" s="78"/>
      <c r="B77" s="10" t="s">
        <v>60</v>
      </c>
      <c r="C77" s="34">
        <v>10000</v>
      </c>
      <c r="D77" s="59">
        <v>0</v>
      </c>
      <c r="E77" s="55">
        <v>1296.9000000000001</v>
      </c>
      <c r="F77" s="55">
        <v>0</v>
      </c>
      <c r="G77" s="62">
        <f>D77+(E77*48)+(F77*48)</f>
        <v>62251.200000000004</v>
      </c>
      <c r="H77" s="59">
        <v>50932</v>
      </c>
      <c r="I77" s="55">
        <v>117.91666666666667</v>
      </c>
      <c r="J77" s="55">
        <v>0</v>
      </c>
      <c r="K77" s="62">
        <f>H77+(I77*48)+(J77*48)</f>
        <v>56592</v>
      </c>
      <c r="L77" s="45"/>
      <c r="M77" s="2"/>
      <c r="N77" s="2"/>
      <c r="O77" s="19">
        <f>L77+(M77*48)+(N77*48)</f>
        <v>0</v>
      </c>
      <c r="P77" s="61">
        <v>250</v>
      </c>
      <c r="Q77" s="55">
        <v>3799</v>
      </c>
      <c r="R77" s="55"/>
      <c r="S77" s="62">
        <f>P77+(Q77*48)+(R77*48)</f>
        <v>182602</v>
      </c>
      <c r="T77" s="61"/>
      <c r="U77" s="55">
        <v>1895</v>
      </c>
      <c r="V77" s="55"/>
      <c r="W77" s="62">
        <f>T77+(U77*48)+(V77*48)</f>
        <v>90960</v>
      </c>
      <c r="X77" s="61"/>
      <c r="Y77" s="69">
        <v>1600</v>
      </c>
      <c r="Z77" s="55"/>
      <c r="AA77" s="62">
        <f>X77+(Y77*48)+(Z77*48)</f>
        <v>76800</v>
      </c>
      <c r="AB77" s="61"/>
      <c r="AC77" s="55">
        <v>1540</v>
      </c>
      <c r="AD77" s="55"/>
      <c r="AE77" s="62">
        <f>AB77+(AC77*48)+(AD77*48)</f>
        <v>73920</v>
      </c>
      <c r="AF77" s="59">
        <v>3000</v>
      </c>
      <c r="AG77" s="55">
        <v>2000</v>
      </c>
      <c r="AH77" s="55"/>
      <c r="AI77" s="62">
        <f>AF77+(AG77*48)+(AH77*48)</f>
        <v>99000</v>
      </c>
    </row>
    <row r="78" spans="1:35" x14ac:dyDescent="0.3">
      <c r="A78" s="79" t="s">
        <v>87</v>
      </c>
      <c r="B78" s="11" t="s">
        <v>61</v>
      </c>
      <c r="C78" s="35">
        <v>20000</v>
      </c>
      <c r="D78" s="59">
        <v>0</v>
      </c>
      <c r="E78" s="55">
        <v>3946.9833333333336</v>
      </c>
      <c r="F78" s="55">
        <v>0</v>
      </c>
      <c r="G78" s="62">
        <f>D78+(E78*48)+(F78*48)</f>
        <v>189455.2</v>
      </c>
      <c r="H78" s="59">
        <v>0</v>
      </c>
      <c r="I78" s="55">
        <v>2779.791666666667</v>
      </c>
      <c r="J78" s="55">
        <v>0</v>
      </c>
      <c r="K78" s="62">
        <f>H78+(I78*48)+(J78*48)</f>
        <v>133430</v>
      </c>
      <c r="L78" s="45"/>
      <c r="M78" s="2"/>
      <c r="N78" s="2"/>
      <c r="O78" s="19">
        <f>L78+(M78*48)+(N78*48)</f>
        <v>0</v>
      </c>
      <c r="P78" s="61">
        <v>250</v>
      </c>
      <c r="Q78" s="55">
        <v>5299</v>
      </c>
      <c r="R78" s="55"/>
      <c r="S78" s="62">
        <f>P78+(Q78*48)+(R78*48)</f>
        <v>254602</v>
      </c>
      <c r="T78" s="61"/>
      <c r="U78" s="55">
        <v>2842</v>
      </c>
      <c r="V78" s="55"/>
      <c r="W78" s="62">
        <f>T78+(U78*48)+(V78*48)</f>
        <v>136416</v>
      </c>
      <c r="X78" s="61"/>
      <c r="Y78" s="69">
        <v>2800</v>
      </c>
      <c r="Z78" s="55"/>
      <c r="AA78" s="62">
        <f>X78+(Y78*48)+(Z78*48)</f>
        <v>134400</v>
      </c>
      <c r="AB78" s="61"/>
      <c r="AC78" s="55">
        <v>2860</v>
      </c>
      <c r="AD78" s="55"/>
      <c r="AE78" s="62">
        <f>AB78+(AC78*48)+(AD78*48)</f>
        <v>137280</v>
      </c>
      <c r="AF78" s="59">
        <v>3000</v>
      </c>
      <c r="AG78" s="55">
        <v>3054</v>
      </c>
      <c r="AH78" s="55"/>
      <c r="AI78" s="62">
        <f>AF78+(AG78*48)+(AH78*48)</f>
        <v>149592</v>
      </c>
    </row>
    <row r="79" spans="1:35" x14ac:dyDescent="0.3">
      <c r="A79" s="79" t="s">
        <v>84</v>
      </c>
      <c r="B79" s="10" t="s">
        <v>62</v>
      </c>
      <c r="C79" s="35">
        <v>40000</v>
      </c>
      <c r="D79" s="59">
        <v>0</v>
      </c>
      <c r="E79" s="55">
        <v>5583.7833333333338</v>
      </c>
      <c r="F79" s="55">
        <v>0</v>
      </c>
      <c r="G79" s="62">
        <f>D79+(E79*48)+(F79*48)</f>
        <v>268021.60000000003</v>
      </c>
      <c r="H79" s="59">
        <v>0</v>
      </c>
      <c r="I79" s="55">
        <v>4416.5916666666672</v>
      </c>
      <c r="J79" s="55">
        <v>0</v>
      </c>
      <c r="K79" s="62">
        <f>H79+(I79*48)+(J79*48)</f>
        <v>211996.40000000002</v>
      </c>
      <c r="L79" s="45"/>
      <c r="M79" s="2"/>
      <c r="N79" s="2"/>
      <c r="O79" s="19">
        <f>L79+(M79*48)+(N79*48)</f>
        <v>0</v>
      </c>
      <c r="P79" s="61">
        <v>250</v>
      </c>
      <c r="Q79" s="55">
        <v>8299</v>
      </c>
      <c r="R79" s="55"/>
      <c r="S79" s="62">
        <f>P79+(Q79*48)+(R79*48)</f>
        <v>398602</v>
      </c>
      <c r="T79" s="61"/>
      <c r="U79" s="55">
        <v>5922</v>
      </c>
      <c r="V79" s="55"/>
      <c r="W79" s="62">
        <f>T79+(U79*48)+(V79*48)</f>
        <v>284256</v>
      </c>
      <c r="X79" s="61"/>
      <c r="Y79" s="69">
        <v>4800</v>
      </c>
      <c r="Z79" s="55"/>
      <c r="AA79" s="62">
        <f>X79+(Y79*48)+(Z79*48)</f>
        <v>230400</v>
      </c>
      <c r="AB79" s="61"/>
      <c r="AC79" s="55">
        <v>5650</v>
      </c>
      <c r="AD79" s="55"/>
      <c r="AE79" s="62">
        <f>AB79+(AC79*48)+(AD79*48)</f>
        <v>271200</v>
      </c>
      <c r="AF79" s="65">
        <v>3000</v>
      </c>
      <c r="AG79" s="55">
        <v>3383</v>
      </c>
      <c r="AH79" s="55"/>
      <c r="AI79" s="62">
        <f>AF79+(AG79*48)+(AH79*48)</f>
        <v>165384</v>
      </c>
    </row>
    <row r="80" spans="1:35" x14ac:dyDescent="0.3">
      <c r="A80" s="87"/>
      <c r="B80" s="10" t="s">
        <v>10</v>
      </c>
      <c r="C80" s="35">
        <v>100000</v>
      </c>
      <c r="D80" s="59">
        <v>0</v>
      </c>
      <c r="E80" s="55">
        <v>8584.5833333333339</v>
      </c>
      <c r="F80" s="55">
        <v>0</v>
      </c>
      <c r="G80" s="62">
        <f>D80+(E80*48)+(F80*48)</f>
        <v>412060</v>
      </c>
      <c r="H80" s="59">
        <v>0</v>
      </c>
      <c r="I80" s="55">
        <v>7417.3916666666673</v>
      </c>
      <c r="J80" s="55">
        <v>0</v>
      </c>
      <c r="K80" s="62">
        <f>H80+(I80*48)+(J80*48)</f>
        <v>356034.80000000005</v>
      </c>
      <c r="L80" s="45"/>
      <c r="M80" s="2"/>
      <c r="N80" s="2"/>
      <c r="O80" s="19">
        <f>L80+(M80*48)+(N80*48)</f>
        <v>0</v>
      </c>
      <c r="P80" s="61">
        <v>250</v>
      </c>
      <c r="Q80" s="55">
        <v>14299</v>
      </c>
      <c r="R80" s="55"/>
      <c r="S80" s="62">
        <f>P80+(Q80*48)+(R80*48)</f>
        <v>686602</v>
      </c>
      <c r="T80" s="61"/>
      <c r="U80" s="55">
        <v>9476</v>
      </c>
      <c r="V80" s="55"/>
      <c r="W80" s="62">
        <f>T80+(U80*48)+(V80*48)</f>
        <v>454848</v>
      </c>
      <c r="X80" s="61"/>
      <c r="Y80" s="69">
        <v>7400</v>
      </c>
      <c r="Z80" s="55"/>
      <c r="AA80" s="62">
        <f>X80+(Y80*48)+(Z80*48)</f>
        <v>355200</v>
      </c>
      <c r="AB80" s="61"/>
      <c r="AC80" s="57">
        <v>10995</v>
      </c>
      <c r="AD80" s="55"/>
      <c r="AE80" s="62">
        <f>AB80+(AC80*48)+(AD80*48)</f>
        <v>527760</v>
      </c>
      <c r="AF80" s="65">
        <v>3000</v>
      </c>
      <c r="AG80" s="55">
        <v>4599</v>
      </c>
      <c r="AH80" s="55"/>
      <c r="AI80" s="62">
        <f>AF80+(AG80*48)+(AH80*48)</f>
        <v>223752</v>
      </c>
    </row>
    <row r="81" spans="1:35" ht="15" thickBot="1" x14ac:dyDescent="0.35">
      <c r="A81" s="87"/>
      <c r="B81" s="23"/>
      <c r="C81" s="50"/>
      <c r="D81" s="47"/>
      <c r="E81" s="3"/>
      <c r="F81" s="3"/>
      <c r="G81" s="63">
        <f>SUM(G77:G80)</f>
        <v>931788</v>
      </c>
      <c r="H81" s="47"/>
      <c r="I81" s="3"/>
      <c r="J81" s="3"/>
      <c r="K81" s="63">
        <f>SUM(K77:K80)</f>
        <v>758053.20000000007</v>
      </c>
      <c r="L81" s="47"/>
      <c r="M81" s="3"/>
      <c r="N81" s="3"/>
      <c r="O81" s="21">
        <f>SUM(O77:O80)</f>
        <v>0</v>
      </c>
      <c r="P81" s="47"/>
      <c r="Q81" s="3"/>
      <c r="R81" s="3"/>
      <c r="S81" s="63">
        <f>SUM(S77:S80)</f>
        <v>1522408</v>
      </c>
      <c r="T81" s="47"/>
      <c r="U81" s="3"/>
      <c r="V81" s="3"/>
      <c r="W81" s="63">
        <f>SUM(W77:W80)</f>
        <v>966480</v>
      </c>
      <c r="X81" s="47"/>
      <c r="Y81" s="3"/>
      <c r="Z81" s="3"/>
      <c r="AA81" s="63">
        <f>SUM(AA77:AA80)</f>
        <v>796800</v>
      </c>
      <c r="AB81" s="47"/>
      <c r="AC81" s="3"/>
      <c r="AD81" s="3"/>
      <c r="AE81" s="63">
        <f>SUM(AE77:AE80)</f>
        <v>1010160</v>
      </c>
      <c r="AF81" s="47"/>
      <c r="AG81" s="3"/>
      <c r="AH81" s="3"/>
      <c r="AI81" s="80">
        <f>SUM(AI77:AI80)</f>
        <v>637728</v>
      </c>
    </row>
    <row r="82" spans="1:35" x14ac:dyDescent="0.3">
      <c r="A82" s="32">
        <v>14</v>
      </c>
      <c r="B82" s="33" t="s">
        <v>63</v>
      </c>
      <c r="C82" s="49"/>
      <c r="D82" s="48"/>
      <c r="E82" s="1"/>
      <c r="F82" s="1"/>
      <c r="G82" s="22"/>
      <c r="H82" s="48"/>
      <c r="I82" s="1"/>
      <c r="J82" s="1"/>
      <c r="K82" s="22"/>
      <c r="L82" s="48"/>
      <c r="M82" s="1"/>
      <c r="N82" s="1"/>
      <c r="O82" s="22"/>
      <c r="P82" s="48"/>
      <c r="Q82" s="1"/>
      <c r="R82" s="1"/>
      <c r="S82" s="22"/>
      <c r="T82" s="48"/>
      <c r="U82" s="1"/>
      <c r="V82" s="1"/>
      <c r="W82" s="22"/>
      <c r="X82" s="48"/>
      <c r="Y82" s="1"/>
      <c r="Z82" s="1"/>
      <c r="AA82" s="22"/>
      <c r="AB82" s="48"/>
      <c r="AC82" s="1"/>
      <c r="AD82" s="1"/>
      <c r="AE82" s="22"/>
      <c r="AF82" s="48"/>
      <c r="AG82" s="1"/>
      <c r="AH82" s="1"/>
      <c r="AI82" s="22"/>
    </row>
    <row r="83" spans="1:35" x14ac:dyDescent="0.3">
      <c r="A83" s="78"/>
      <c r="B83" s="10" t="s">
        <v>64</v>
      </c>
      <c r="C83" s="34">
        <v>10000</v>
      </c>
      <c r="D83" s="45"/>
      <c r="E83" s="2"/>
      <c r="F83" s="2"/>
      <c r="G83" s="19">
        <f>D83+(E83*48)+(F83*48)</f>
        <v>0</v>
      </c>
      <c r="H83" s="59"/>
      <c r="I83" s="67"/>
      <c r="J83" s="55"/>
      <c r="K83" s="62">
        <f>H83+(I83*48)+(J83*48)</f>
        <v>0</v>
      </c>
      <c r="L83" s="61">
        <v>250</v>
      </c>
      <c r="M83" s="55">
        <v>2400</v>
      </c>
      <c r="N83" s="55"/>
      <c r="O83" s="62">
        <f>L83+(M83*48)+(N83*48)</f>
        <v>115450</v>
      </c>
      <c r="P83" s="45"/>
      <c r="Q83" s="2"/>
      <c r="R83" s="2"/>
      <c r="S83" s="19">
        <f>P83+(Q83*48)+(R83*48)</f>
        <v>0</v>
      </c>
      <c r="T83" s="61"/>
      <c r="U83" s="55">
        <v>1895</v>
      </c>
      <c r="V83" s="55"/>
      <c r="W83" s="62">
        <f>T83+(U83*48)+(V83*48)</f>
        <v>90960</v>
      </c>
      <c r="X83" s="61"/>
      <c r="Y83" s="69">
        <v>1600</v>
      </c>
      <c r="Z83" s="55"/>
      <c r="AA83" s="62">
        <f>X83+(Y83*48)+(Z83*48)</f>
        <v>76800</v>
      </c>
      <c r="AB83" s="61"/>
      <c r="AC83" s="55">
        <v>1540</v>
      </c>
      <c r="AD83" s="55"/>
      <c r="AE83" s="62">
        <f>AB83+(AC83*48)+(AD83*48)</f>
        <v>73920</v>
      </c>
      <c r="AF83" s="45"/>
      <c r="AG83" s="2"/>
      <c r="AH83" s="2"/>
      <c r="AI83" s="19">
        <f>AF83+(AG83*48)+(AH83*48)</f>
        <v>0</v>
      </c>
    </row>
    <row r="84" spans="1:35" x14ac:dyDescent="0.3">
      <c r="A84" s="79" t="s">
        <v>85</v>
      </c>
      <c r="B84" s="11" t="s">
        <v>65</v>
      </c>
      <c r="C84" s="35">
        <v>20000</v>
      </c>
      <c r="D84" s="45"/>
      <c r="E84" s="2"/>
      <c r="F84" s="2"/>
      <c r="G84" s="19">
        <f>D84+(E84*48)+(F84*48)</f>
        <v>0</v>
      </c>
      <c r="H84" s="59"/>
      <c r="I84" s="67"/>
      <c r="J84" s="55"/>
      <c r="K84" s="62">
        <f>H84+(I84*48)+(J84*48)</f>
        <v>0</v>
      </c>
      <c r="L84" s="61">
        <v>250</v>
      </c>
      <c r="M84" s="55">
        <v>3600</v>
      </c>
      <c r="N84" s="55"/>
      <c r="O84" s="62">
        <f>L84+(M84*48)+(N84*48)</f>
        <v>173050</v>
      </c>
      <c r="P84" s="45"/>
      <c r="Q84" s="2"/>
      <c r="R84" s="2"/>
      <c r="S84" s="19">
        <f>P84+(Q84*48)+(R84*48)</f>
        <v>0</v>
      </c>
      <c r="T84" s="61"/>
      <c r="U84" s="55">
        <v>2842</v>
      </c>
      <c r="V84" s="55"/>
      <c r="W84" s="62">
        <f>T84+(U84*48)+(V84*48)</f>
        <v>136416</v>
      </c>
      <c r="X84" s="61"/>
      <c r="Y84" s="69">
        <v>2800</v>
      </c>
      <c r="Z84" s="55"/>
      <c r="AA84" s="62">
        <f>X84+(Y84*48)+(Z84*48)</f>
        <v>134400</v>
      </c>
      <c r="AB84" s="61"/>
      <c r="AC84" s="55">
        <v>2860</v>
      </c>
      <c r="AD84" s="55"/>
      <c r="AE84" s="62">
        <f>AB84+(AC84*48)+(AD84*48)</f>
        <v>137280</v>
      </c>
      <c r="AF84" s="45"/>
      <c r="AG84" s="2"/>
      <c r="AH84" s="2"/>
      <c r="AI84" s="19">
        <f>AF84+(AG84*48)+(AH84*48)</f>
        <v>0</v>
      </c>
    </row>
    <row r="85" spans="1:35" x14ac:dyDescent="0.3">
      <c r="A85" s="79" t="s">
        <v>82</v>
      </c>
      <c r="B85" s="10" t="s">
        <v>66</v>
      </c>
      <c r="C85" s="35">
        <v>40000</v>
      </c>
      <c r="D85" s="45"/>
      <c r="E85" s="2"/>
      <c r="F85" s="2"/>
      <c r="G85" s="19">
        <f>D85+(E85*48)+(F85*48)</f>
        <v>0</v>
      </c>
      <c r="H85" s="59"/>
      <c r="I85" s="67"/>
      <c r="J85" s="55"/>
      <c r="K85" s="62">
        <f>H85+(I85*48)+(J85*48)</f>
        <v>0</v>
      </c>
      <c r="L85" s="61">
        <v>250</v>
      </c>
      <c r="M85" s="55">
        <v>5500</v>
      </c>
      <c r="N85" s="55"/>
      <c r="O85" s="62">
        <f>L85+(M85*48)+(N85*48)</f>
        <v>264250</v>
      </c>
      <c r="P85" s="45"/>
      <c r="Q85" s="2"/>
      <c r="R85" s="2"/>
      <c r="S85" s="19">
        <f>P85+(Q85*48)+(R85*48)</f>
        <v>0</v>
      </c>
      <c r="T85" s="61"/>
      <c r="U85" s="55">
        <v>5922</v>
      </c>
      <c r="V85" s="55"/>
      <c r="W85" s="62">
        <f>T85+(U85*48)+(V85*48)</f>
        <v>284256</v>
      </c>
      <c r="X85" s="61"/>
      <c r="Y85" s="69">
        <v>4800</v>
      </c>
      <c r="Z85" s="55"/>
      <c r="AA85" s="62">
        <f>X85+(Y85*48)+(Z85*48)</f>
        <v>230400</v>
      </c>
      <c r="AB85" s="61"/>
      <c r="AC85" s="55">
        <v>5650</v>
      </c>
      <c r="AD85" s="55"/>
      <c r="AE85" s="62">
        <f>AB85+(AC85*48)+(AD85*48)</f>
        <v>271200</v>
      </c>
      <c r="AF85" s="45"/>
      <c r="AG85" s="2"/>
      <c r="AH85" s="2"/>
      <c r="AI85" s="19">
        <f>AF85+(AG85*48)+(AH85*48)</f>
        <v>0</v>
      </c>
    </row>
    <row r="86" spans="1:35" x14ac:dyDescent="0.3">
      <c r="A86" s="87"/>
      <c r="B86" s="10" t="s">
        <v>10</v>
      </c>
      <c r="C86" s="35">
        <v>100000</v>
      </c>
      <c r="D86" s="45"/>
      <c r="E86" s="2"/>
      <c r="F86" s="2"/>
      <c r="G86" s="19">
        <f>D86+(E86*48)+(F86*48)</f>
        <v>0</v>
      </c>
      <c r="H86" s="59"/>
      <c r="I86" s="67"/>
      <c r="J86" s="55"/>
      <c r="K86" s="62">
        <f>H86+(I86*48)+(J86*48)</f>
        <v>0</v>
      </c>
      <c r="L86" s="65">
        <v>250</v>
      </c>
      <c r="M86" s="57">
        <v>10000</v>
      </c>
      <c r="N86" s="57"/>
      <c r="O86" s="62">
        <f>L86+(M86*48)+(N86*48)</f>
        <v>480250</v>
      </c>
      <c r="P86" s="45"/>
      <c r="Q86" s="2"/>
      <c r="R86" s="2"/>
      <c r="S86" s="19">
        <f>P86+(Q86*48)+(R86*48)</f>
        <v>0</v>
      </c>
      <c r="T86" s="61"/>
      <c r="U86" s="55">
        <v>9476</v>
      </c>
      <c r="V86" s="55"/>
      <c r="W86" s="62">
        <f>T86+(U86*48)+(V86*48)</f>
        <v>454848</v>
      </c>
      <c r="X86" s="61"/>
      <c r="Y86" s="69">
        <v>7400</v>
      </c>
      <c r="Z86" s="55"/>
      <c r="AA86" s="62">
        <f>X86+(Y86*48)+(Z86*48)</f>
        <v>355200</v>
      </c>
      <c r="AB86" s="61"/>
      <c r="AC86" s="57">
        <v>10995</v>
      </c>
      <c r="AD86" s="55"/>
      <c r="AE86" s="62">
        <f>AB86+(AC86*48)+(AD86*48)</f>
        <v>527760</v>
      </c>
      <c r="AF86" s="45"/>
      <c r="AG86" s="2"/>
      <c r="AH86" s="2"/>
      <c r="AI86" s="19">
        <f>AF86+(AG86*48)+(AH86*48)</f>
        <v>0</v>
      </c>
    </row>
    <row r="87" spans="1:35" ht="15" thickBot="1" x14ac:dyDescent="0.35">
      <c r="A87" s="87"/>
      <c r="B87" s="23"/>
      <c r="C87" s="50"/>
      <c r="D87" s="47"/>
      <c r="E87" s="3"/>
      <c r="F87" s="3"/>
      <c r="G87" s="21">
        <f>SUM(G83:G86)</f>
        <v>0</v>
      </c>
      <c r="H87" s="47"/>
      <c r="I87" s="3"/>
      <c r="J87" s="3"/>
      <c r="K87" s="3"/>
      <c r="L87" s="47"/>
      <c r="M87" s="3"/>
      <c r="N87" s="3"/>
      <c r="O87" s="63">
        <f>SUM(O83:O86)</f>
        <v>1033000</v>
      </c>
      <c r="P87" s="47"/>
      <c r="Q87" s="3"/>
      <c r="R87" s="3"/>
      <c r="S87" s="21">
        <f>SUM(S83:S86)</f>
        <v>0</v>
      </c>
      <c r="T87" s="47"/>
      <c r="U87" s="3"/>
      <c r="V87" s="3"/>
      <c r="W87" s="63">
        <f>SUM(W83:W86)</f>
        <v>966480</v>
      </c>
      <c r="X87" s="47"/>
      <c r="Y87" s="3"/>
      <c r="Z87" s="3"/>
      <c r="AA87" s="80">
        <f>SUM(AA83:AA86)</f>
        <v>796800</v>
      </c>
      <c r="AB87" s="47"/>
      <c r="AC87" s="3"/>
      <c r="AD87" s="3"/>
      <c r="AE87" s="63">
        <f>SUM(AE83:AE86)</f>
        <v>1010160</v>
      </c>
      <c r="AF87" s="47"/>
      <c r="AG87" s="3"/>
      <c r="AH87" s="3"/>
      <c r="AI87" s="21">
        <f>SUM(AI83:AI86)</f>
        <v>0</v>
      </c>
    </row>
    <row r="88" spans="1:35" x14ac:dyDescent="0.3">
      <c r="A88" s="83">
        <v>15</v>
      </c>
      <c r="B88" s="33" t="s">
        <v>67</v>
      </c>
      <c r="C88" s="49"/>
      <c r="D88" s="48"/>
      <c r="E88" s="1"/>
      <c r="F88" s="1"/>
      <c r="G88" s="22"/>
      <c r="H88" s="48"/>
      <c r="I88" s="1"/>
      <c r="J88" s="1"/>
      <c r="K88" s="22"/>
      <c r="L88" s="48"/>
      <c r="M88" s="1"/>
      <c r="N88" s="1"/>
      <c r="O88" s="22"/>
      <c r="P88" s="48"/>
      <c r="Q88" s="1"/>
      <c r="R88" s="1"/>
      <c r="S88" s="22"/>
      <c r="T88" s="48"/>
      <c r="U88" s="1"/>
      <c r="V88" s="1"/>
      <c r="W88" s="22"/>
      <c r="X88" s="48"/>
      <c r="Y88" s="1"/>
      <c r="Z88" s="1"/>
      <c r="AA88" s="22"/>
      <c r="AB88" s="48"/>
      <c r="AC88" s="1"/>
      <c r="AD88" s="1"/>
      <c r="AE88" s="22"/>
      <c r="AF88" s="48"/>
      <c r="AG88" s="1"/>
      <c r="AH88" s="1"/>
      <c r="AI88" s="22"/>
    </row>
    <row r="89" spans="1:35" x14ac:dyDescent="0.3">
      <c r="A89" s="78"/>
      <c r="B89" s="10" t="s">
        <v>68</v>
      </c>
      <c r="C89" s="34">
        <v>10000</v>
      </c>
      <c r="D89" s="45"/>
      <c r="E89" s="2"/>
      <c r="F89" s="2"/>
      <c r="G89" s="19">
        <f>D89+(E89*48)+(F89*48)</f>
        <v>0</v>
      </c>
      <c r="H89" s="59"/>
      <c r="I89" s="67"/>
      <c r="J89" s="55"/>
      <c r="K89" s="62">
        <f>H89+(I89*48)+(J89*48)</f>
        <v>0</v>
      </c>
      <c r="L89" s="61">
        <v>250</v>
      </c>
      <c r="M89" s="55">
        <v>27000</v>
      </c>
      <c r="N89" s="55"/>
      <c r="O89" s="62">
        <f>L89+(M89*48)+(N89*48)</f>
        <v>1296250</v>
      </c>
      <c r="P89" s="45"/>
      <c r="Q89" s="2"/>
      <c r="R89" s="2"/>
      <c r="S89" s="19">
        <f>P89+(Q89*48)+(R89*48)</f>
        <v>0</v>
      </c>
      <c r="T89" s="45"/>
      <c r="U89" s="2"/>
      <c r="V89" s="2"/>
      <c r="W89" s="19">
        <f>T89+(U89*48)+(V89*48)</f>
        <v>0</v>
      </c>
      <c r="X89" s="45"/>
      <c r="Y89" s="2"/>
      <c r="Z89" s="2"/>
      <c r="AA89" s="19">
        <f>X89+(Y89*48)+(Z89*48)</f>
        <v>0</v>
      </c>
      <c r="AB89" s="61"/>
      <c r="AC89" s="55">
        <v>1540</v>
      </c>
      <c r="AD89" s="55"/>
      <c r="AE89" s="62">
        <f>AB89+(AC89*48)+(AD89*48)</f>
        <v>73920</v>
      </c>
      <c r="AF89" s="59">
        <v>3000</v>
      </c>
      <c r="AG89" s="55">
        <v>2000</v>
      </c>
      <c r="AH89" s="55"/>
      <c r="AI89" s="62">
        <f>AF89+(AG89*48)+(AH89*48)</f>
        <v>99000</v>
      </c>
    </row>
    <row r="90" spans="1:35" x14ac:dyDescent="0.3">
      <c r="A90" s="79" t="s">
        <v>87</v>
      </c>
      <c r="B90" s="11" t="s">
        <v>69</v>
      </c>
      <c r="C90" s="35">
        <v>20000</v>
      </c>
      <c r="D90" s="45"/>
      <c r="E90" s="2"/>
      <c r="F90" s="2"/>
      <c r="G90" s="19">
        <f>D90+(E90*48)+(F90*48)</f>
        <v>0</v>
      </c>
      <c r="H90" s="59"/>
      <c r="I90" s="67"/>
      <c r="J90" s="55"/>
      <c r="K90" s="62">
        <f>H90+(I90*48)+(J90*48)</f>
        <v>0</v>
      </c>
      <c r="L90" s="61">
        <v>250</v>
      </c>
      <c r="M90" s="55">
        <v>3900</v>
      </c>
      <c r="N90" s="55"/>
      <c r="O90" s="62">
        <f>L90+(M90*48)+(N90*48)</f>
        <v>187450</v>
      </c>
      <c r="P90" s="45"/>
      <c r="Q90" s="2"/>
      <c r="R90" s="2"/>
      <c r="S90" s="19">
        <f>P90+(Q90*48)+(R90*48)</f>
        <v>0</v>
      </c>
      <c r="T90" s="45"/>
      <c r="U90" s="2"/>
      <c r="V90" s="2"/>
      <c r="W90" s="19">
        <f>T90+(U90*48)+(V90*48)</f>
        <v>0</v>
      </c>
      <c r="X90" s="45"/>
      <c r="Y90" s="2"/>
      <c r="Z90" s="2"/>
      <c r="AA90" s="19">
        <f>X90+(Y90*48)+(Z90*48)</f>
        <v>0</v>
      </c>
      <c r="AB90" s="61"/>
      <c r="AC90" s="55">
        <v>2860</v>
      </c>
      <c r="AD90" s="55"/>
      <c r="AE90" s="62">
        <f>AB90+(AC90*48)+(AD90*48)</f>
        <v>137280</v>
      </c>
      <c r="AF90" s="59">
        <v>3000</v>
      </c>
      <c r="AG90" s="55">
        <v>3054</v>
      </c>
      <c r="AH90" s="55"/>
      <c r="AI90" s="62">
        <f>AF90+(AG90*48)+(AH90*48)</f>
        <v>149592</v>
      </c>
    </row>
    <row r="91" spans="1:35" x14ac:dyDescent="0.3">
      <c r="A91" s="79" t="s">
        <v>84</v>
      </c>
      <c r="B91" s="10" t="s">
        <v>70</v>
      </c>
      <c r="C91" s="35">
        <v>40000</v>
      </c>
      <c r="D91" s="45"/>
      <c r="E91" s="2"/>
      <c r="F91" s="2"/>
      <c r="G91" s="19">
        <f>D91+(E91*48)+(F91*48)</f>
        <v>0</v>
      </c>
      <c r="H91" s="59"/>
      <c r="I91" s="67"/>
      <c r="J91" s="55"/>
      <c r="K91" s="62">
        <f>H91+(I91*48)+(J91*48)</f>
        <v>0</v>
      </c>
      <c r="L91" s="61">
        <v>250</v>
      </c>
      <c r="M91" s="55">
        <v>5800</v>
      </c>
      <c r="N91" s="55"/>
      <c r="O91" s="62">
        <f>L91+(M91*48)+(N91*48)</f>
        <v>278650</v>
      </c>
      <c r="P91" s="45"/>
      <c r="Q91" s="2"/>
      <c r="R91" s="2"/>
      <c r="S91" s="19">
        <f>P91+(Q91*48)+(R91*48)</f>
        <v>0</v>
      </c>
      <c r="T91" s="45"/>
      <c r="U91" s="2"/>
      <c r="V91" s="2"/>
      <c r="W91" s="19">
        <f>T91+(U91*48)+(V91*48)</f>
        <v>0</v>
      </c>
      <c r="X91" s="45"/>
      <c r="Y91" s="2"/>
      <c r="Z91" s="2"/>
      <c r="AA91" s="19">
        <f>X91+(Y91*48)+(Z91*48)</f>
        <v>0</v>
      </c>
      <c r="AB91" s="61"/>
      <c r="AC91" s="55">
        <v>5650</v>
      </c>
      <c r="AD91" s="55"/>
      <c r="AE91" s="62">
        <f>AB91+(AC91*48)+(AD91*48)</f>
        <v>271200</v>
      </c>
      <c r="AF91" s="59">
        <v>3000</v>
      </c>
      <c r="AG91" s="55">
        <v>3383</v>
      </c>
      <c r="AH91" s="55"/>
      <c r="AI91" s="62">
        <f>AF91+(AG91*48)+(AH91*48)</f>
        <v>165384</v>
      </c>
    </row>
    <row r="92" spans="1:35" x14ac:dyDescent="0.3">
      <c r="A92" s="87"/>
      <c r="B92" s="10" t="s">
        <v>10</v>
      </c>
      <c r="C92" s="35">
        <v>100000</v>
      </c>
      <c r="D92" s="45"/>
      <c r="E92" s="2"/>
      <c r="F92" s="2"/>
      <c r="G92" s="19">
        <f>D92+(E92*48)+(F92*48)</f>
        <v>0</v>
      </c>
      <c r="H92" s="59"/>
      <c r="I92" s="67"/>
      <c r="J92" s="55"/>
      <c r="K92" s="62">
        <f>H92+(I92*48)+(J92*48)</f>
        <v>0</v>
      </c>
      <c r="L92" s="65">
        <v>250</v>
      </c>
      <c r="M92" s="57">
        <v>10300</v>
      </c>
      <c r="N92" s="57"/>
      <c r="O92" s="62">
        <f>L92+(M92*48)+(N92*48)</f>
        <v>494650</v>
      </c>
      <c r="P92" s="45"/>
      <c r="Q92" s="2"/>
      <c r="R92" s="2"/>
      <c r="S92" s="19">
        <f>P92+(Q92*48)+(R92*48)</f>
        <v>0</v>
      </c>
      <c r="T92" s="45"/>
      <c r="U92" s="2"/>
      <c r="V92" s="2"/>
      <c r="W92" s="19">
        <f>T92+(U92*48)+(V92*48)</f>
        <v>0</v>
      </c>
      <c r="X92" s="45"/>
      <c r="Y92" s="2"/>
      <c r="Z92" s="2"/>
      <c r="AA92" s="19">
        <f>X92+(Y92*48)+(Z92*48)</f>
        <v>0</v>
      </c>
      <c r="AB92" s="61"/>
      <c r="AC92" s="57">
        <v>10995</v>
      </c>
      <c r="AD92" s="55"/>
      <c r="AE92" s="62">
        <f>AB92+(AC92*48)+(AD92*48)</f>
        <v>527760</v>
      </c>
      <c r="AF92" s="59">
        <v>3000</v>
      </c>
      <c r="AG92" s="55">
        <v>4599</v>
      </c>
      <c r="AH92" s="55"/>
      <c r="AI92" s="62">
        <f>AF92+(AG92*48)+(AH92*48)</f>
        <v>223752</v>
      </c>
    </row>
    <row r="93" spans="1:35" ht="15" thickBot="1" x14ac:dyDescent="0.35">
      <c r="A93" s="87"/>
      <c r="B93" s="23"/>
      <c r="C93" s="50"/>
      <c r="D93" s="47"/>
      <c r="E93" s="3"/>
      <c r="F93" s="3"/>
      <c r="G93" s="21">
        <f>SUM(G89:G92)</f>
        <v>0</v>
      </c>
      <c r="H93" s="47"/>
      <c r="I93" s="3"/>
      <c r="J93" s="3"/>
      <c r="K93" s="3"/>
      <c r="L93" s="47"/>
      <c r="M93" s="3"/>
      <c r="N93" s="3"/>
      <c r="O93" s="63">
        <f>SUM(O89:O92)</f>
        <v>2257000</v>
      </c>
      <c r="P93" s="47"/>
      <c r="Q93" s="3"/>
      <c r="R93" s="3"/>
      <c r="S93" s="21">
        <f>SUM(S89:S92)</f>
        <v>0</v>
      </c>
      <c r="T93" s="47"/>
      <c r="U93" s="3"/>
      <c r="V93" s="3"/>
      <c r="W93" s="21">
        <f>SUM(W89:W92)</f>
        <v>0</v>
      </c>
      <c r="X93" s="47"/>
      <c r="Y93" s="3"/>
      <c r="Z93" s="3"/>
      <c r="AA93" s="21">
        <f>SUM(AA89:AA92)</f>
        <v>0</v>
      </c>
      <c r="AB93" s="47"/>
      <c r="AC93" s="3"/>
      <c r="AD93" s="3"/>
      <c r="AE93" s="63">
        <f>SUM(AE89:AE92)</f>
        <v>1010160</v>
      </c>
      <c r="AF93" s="47"/>
      <c r="AG93" s="3"/>
      <c r="AH93" s="3"/>
      <c r="AI93" s="80">
        <f>SUM(AI89:AI92)</f>
        <v>637728</v>
      </c>
    </row>
    <row r="94" spans="1:35" x14ac:dyDescent="0.3">
      <c r="A94" s="36">
        <v>16</v>
      </c>
      <c r="B94" s="33" t="s">
        <v>71</v>
      </c>
      <c r="C94" s="49"/>
      <c r="D94" s="48"/>
      <c r="E94" s="1"/>
      <c r="F94" s="1"/>
      <c r="G94" s="22"/>
      <c r="H94" s="48"/>
      <c r="I94" s="1"/>
      <c r="J94" s="1"/>
      <c r="K94" s="22"/>
      <c r="L94" s="48"/>
      <c r="M94" s="1"/>
      <c r="N94" s="1"/>
      <c r="O94" s="22"/>
      <c r="P94" s="48"/>
      <c r="Q94" s="1"/>
      <c r="R94" s="1"/>
      <c r="S94" s="22"/>
      <c r="T94" s="48"/>
      <c r="U94" s="1"/>
      <c r="V94" s="1"/>
      <c r="W94" s="22"/>
      <c r="X94" s="48"/>
      <c r="Y94" s="1"/>
      <c r="Z94" s="1"/>
      <c r="AA94" s="22"/>
      <c r="AB94" s="48"/>
      <c r="AC94" s="1"/>
      <c r="AD94" s="1"/>
      <c r="AE94" s="22"/>
      <c r="AF94" s="48"/>
      <c r="AG94" s="1"/>
      <c r="AH94" s="1"/>
      <c r="AI94" s="22"/>
    </row>
    <row r="95" spans="1:35" x14ac:dyDescent="0.3">
      <c r="A95" s="78"/>
      <c r="B95" s="10" t="s">
        <v>72</v>
      </c>
      <c r="C95" s="34">
        <v>10000</v>
      </c>
      <c r="D95" s="45"/>
      <c r="E95" s="2"/>
      <c r="F95" s="2"/>
      <c r="G95" s="19">
        <f>D95+(E95*48)+(F95*48)</f>
        <v>0</v>
      </c>
      <c r="H95" s="59"/>
      <c r="I95" s="67"/>
      <c r="J95" s="55"/>
      <c r="K95" s="66">
        <f>H95+(I95*48)+(J95*48)</f>
        <v>0</v>
      </c>
      <c r="L95" s="61">
        <v>250</v>
      </c>
      <c r="M95" s="55">
        <v>2700</v>
      </c>
      <c r="N95" s="55"/>
      <c r="O95" s="62">
        <f>L95+(M95*48)+(N95*48)</f>
        <v>129850</v>
      </c>
      <c r="P95" s="45"/>
      <c r="Q95" s="2"/>
      <c r="R95" s="2"/>
      <c r="S95" s="19">
        <f>P95+(Q95*48)+(R95*48)</f>
        <v>0</v>
      </c>
      <c r="T95" s="45"/>
      <c r="U95" s="2"/>
      <c r="V95" s="2"/>
      <c r="W95" s="19">
        <f>T95+(U95*48)+(V95*48)</f>
        <v>0</v>
      </c>
      <c r="X95" s="45"/>
      <c r="Y95" s="2"/>
      <c r="Z95" s="2"/>
      <c r="AA95" s="19">
        <f>X95+(Y95*48)+(Z95*48)</f>
        <v>0</v>
      </c>
      <c r="AB95" s="61"/>
      <c r="AC95" s="55">
        <v>1540</v>
      </c>
      <c r="AD95" s="55"/>
      <c r="AE95" s="62">
        <f>AB95+(AC95*48)+(AD95*48)</f>
        <v>73920</v>
      </c>
      <c r="AF95" s="45"/>
      <c r="AG95" s="2"/>
      <c r="AH95" s="2"/>
      <c r="AI95" s="19">
        <f>AF95+(AG95*48)+(AH95*48)</f>
        <v>0</v>
      </c>
    </row>
    <row r="96" spans="1:35" x14ac:dyDescent="0.3">
      <c r="A96" s="79" t="s">
        <v>87</v>
      </c>
      <c r="B96" s="11" t="s">
        <v>73</v>
      </c>
      <c r="C96" s="35">
        <v>20000</v>
      </c>
      <c r="D96" s="45"/>
      <c r="E96" s="2"/>
      <c r="F96" s="2"/>
      <c r="G96" s="19">
        <f>D96+(E96*48)+(F96*48)</f>
        <v>0</v>
      </c>
      <c r="H96" s="59"/>
      <c r="I96" s="67"/>
      <c r="J96" s="55"/>
      <c r="K96" s="66">
        <f>H96+(I96*48)+(J96*48)</f>
        <v>0</v>
      </c>
      <c r="L96" s="61">
        <v>250</v>
      </c>
      <c r="M96" s="55">
        <v>3900</v>
      </c>
      <c r="N96" s="55"/>
      <c r="O96" s="62">
        <f>L96+(M96*48)+(N96*48)</f>
        <v>187450</v>
      </c>
      <c r="P96" s="45"/>
      <c r="Q96" s="2"/>
      <c r="R96" s="2"/>
      <c r="S96" s="19">
        <f>P96+(Q96*48)+(R96*48)</f>
        <v>0</v>
      </c>
      <c r="T96" s="45"/>
      <c r="U96" s="2"/>
      <c r="V96" s="2"/>
      <c r="W96" s="19">
        <f>T96+(U96*48)+(V96*48)</f>
        <v>0</v>
      </c>
      <c r="X96" s="45"/>
      <c r="Y96" s="2"/>
      <c r="Z96" s="2"/>
      <c r="AA96" s="19">
        <f>X96+(Y96*48)+(Z96*48)</f>
        <v>0</v>
      </c>
      <c r="AB96" s="61"/>
      <c r="AC96" s="55">
        <v>2860</v>
      </c>
      <c r="AD96" s="55"/>
      <c r="AE96" s="62">
        <f>AB96+(AC96*48)+(AD96*48)</f>
        <v>137280</v>
      </c>
      <c r="AF96" s="45"/>
      <c r="AG96" s="2"/>
      <c r="AH96" s="2"/>
      <c r="AI96" s="19">
        <f>AF96+(AG96*48)+(AH96*48)</f>
        <v>0</v>
      </c>
    </row>
    <row r="97" spans="1:35" x14ac:dyDescent="0.3">
      <c r="A97" s="79" t="s">
        <v>83</v>
      </c>
      <c r="B97" s="10" t="s">
        <v>74</v>
      </c>
      <c r="C97" s="35">
        <v>40000</v>
      </c>
      <c r="D97" s="45"/>
      <c r="E97" s="2"/>
      <c r="F97" s="2"/>
      <c r="G97" s="19">
        <f>D97+(E97*48)+(F97*48)</f>
        <v>0</v>
      </c>
      <c r="H97" s="59"/>
      <c r="I97" s="67"/>
      <c r="J97" s="55"/>
      <c r="K97" s="66">
        <f>H97+(I97*48)+(J97*48)</f>
        <v>0</v>
      </c>
      <c r="L97" s="61">
        <v>250</v>
      </c>
      <c r="M97" s="55">
        <v>5800</v>
      </c>
      <c r="N97" s="55"/>
      <c r="O97" s="62">
        <f>L97+(M97*48)+(N97*48)</f>
        <v>278650</v>
      </c>
      <c r="P97" s="45"/>
      <c r="Q97" s="2"/>
      <c r="R97" s="2"/>
      <c r="S97" s="19">
        <f>P97+(Q97*48)+(R97*48)</f>
        <v>0</v>
      </c>
      <c r="T97" s="45"/>
      <c r="U97" s="2"/>
      <c r="V97" s="2"/>
      <c r="W97" s="19">
        <f>T97+(U97*48)+(V97*48)</f>
        <v>0</v>
      </c>
      <c r="X97" s="45"/>
      <c r="Y97" s="2"/>
      <c r="Z97" s="2"/>
      <c r="AA97" s="19">
        <f>X97+(Y97*48)+(Z97*48)</f>
        <v>0</v>
      </c>
      <c r="AB97" s="61"/>
      <c r="AC97" s="55">
        <v>5650</v>
      </c>
      <c r="AD97" s="55"/>
      <c r="AE97" s="62">
        <f>AB97+(AC97*48)+(AD97*48)</f>
        <v>271200</v>
      </c>
      <c r="AF97" s="45"/>
      <c r="AG97" s="2"/>
      <c r="AH97" s="2"/>
      <c r="AI97" s="19">
        <f>AF97+(AG97*48)+(AH97*48)</f>
        <v>0</v>
      </c>
    </row>
    <row r="98" spans="1:35" x14ac:dyDescent="0.3">
      <c r="A98" s="78"/>
      <c r="B98" s="10" t="s">
        <v>10</v>
      </c>
      <c r="C98" s="35">
        <v>100000</v>
      </c>
      <c r="D98" s="45"/>
      <c r="E98" s="2"/>
      <c r="F98" s="2"/>
      <c r="G98" s="19">
        <f>D98+(E98*48)+(F98*48)</f>
        <v>0</v>
      </c>
      <c r="H98" s="59"/>
      <c r="I98" s="67"/>
      <c r="J98" s="55"/>
      <c r="K98" s="66">
        <f>H98+(I98*48)+(J98*48)</f>
        <v>0</v>
      </c>
      <c r="L98" s="65">
        <v>250</v>
      </c>
      <c r="M98" s="57">
        <v>10300</v>
      </c>
      <c r="N98" s="57"/>
      <c r="O98" s="62">
        <f>L98+(M98*48)+(N98*48)</f>
        <v>494650</v>
      </c>
      <c r="P98" s="45"/>
      <c r="Q98" s="2"/>
      <c r="R98" s="2"/>
      <c r="S98" s="19">
        <f>P98+(Q98*48)+(R98*48)</f>
        <v>0</v>
      </c>
      <c r="T98" s="45"/>
      <c r="U98" s="2"/>
      <c r="V98" s="2"/>
      <c r="W98" s="19">
        <f>T98+(U98*48)+(V98*48)</f>
        <v>0</v>
      </c>
      <c r="X98" s="45"/>
      <c r="Y98" s="2"/>
      <c r="Z98" s="2"/>
      <c r="AA98" s="19">
        <f>X98+(Y98*48)+(Z98*48)</f>
        <v>0</v>
      </c>
      <c r="AB98" s="61"/>
      <c r="AC98" s="57">
        <v>10995</v>
      </c>
      <c r="AD98" s="55"/>
      <c r="AE98" s="62">
        <f>AB98+(AC98*48)+(AD98*48)</f>
        <v>527760</v>
      </c>
      <c r="AF98" s="45"/>
      <c r="AG98" s="2"/>
      <c r="AH98" s="2"/>
      <c r="AI98" s="19">
        <f>AF98+(AG98*48)+(AH98*48)</f>
        <v>0</v>
      </c>
    </row>
    <row r="99" spans="1:35" ht="15" thickBot="1" x14ac:dyDescent="0.35">
      <c r="A99" s="82"/>
      <c r="B99" s="23"/>
      <c r="C99" s="50"/>
      <c r="D99" s="47"/>
      <c r="E99" s="3"/>
      <c r="F99" s="3"/>
      <c r="G99" s="21">
        <f>SUM(G95:G98)</f>
        <v>0</v>
      </c>
      <c r="H99" s="47"/>
      <c r="I99" s="3"/>
      <c r="J99" s="3"/>
      <c r="K99" s="3"/>
      <c r="L99" s="47"/>
      <c r="M99" s="3"/>
      <c r="N99" s="3"/>
      <c r="O99" s="63">
        <f>SUM(O95:O98)</f>
        <v>1090600</v>
      </c>
      <c r="P99" s="47"/>
      <c r="Q99" s="3"/>
      <c r="R99" s="3"/>
      <c r="S99" s="21">
        <f>SUM(S95:S98)</f>
        <v>0</v>
      </c>
      <c r="T99" s="47"/>
      <c r="U99" s="3"/>
      <c r="V99" s="3"/>
      <c r="W99" s="21">
        <f>SUM(W95:W98)</f>
        <v>0</v>
      </c>
      <c r="X99" s="47"/>
      <c r="Y99" s="3"/>
      <c r="Z99" s="3"/>
      <c r="AA99" s="21">
        <f>SUM(AA95:AA98)</f>
        <v>0</v>
      </c>
      <c r="AB99" s="47"/>
      <c r="AC99" s="3"/>
      <c r="AD99" s="3"/>
      <c r="AE99" s="80">
        <f>SUM(AE95:AE98)</f>
        <v>1010160</v>
      </c>
      <c r="AF99" s="47"/>
      <c r="AG99" s="3"/>
      <c r="AH99" s="3"/>
      <c r="AI99" s="21">
        <f>SUM(AI95:AI98)</f>
        <v>0</v>
      </c>
    </row>
    <row r="101" spans="1:35" x14ac:dyDescent="0.3">
      <c r="B101" s="89" t="s">
        <v>89</v>
      </c>
      <c r="C101" s="90">
        <v>8</v>
      </c>
    </row>
    <row r="102" spans="1:35" x14ac:dyDescent="0.3">
      <c r="B102" s="89" t="s">
        <v>90</v>
      </c>
      <c r="C102" s="90">
        <v>0</v>
      </c>
    </row>
    <row r="103" spans="1:35" x14ac:dyDescent="0.3">
      <c r="B103" s="89" t="s">
        <v>91</v>
      </c>
      <c r="C103" s="90">
        <v>0</v>
      </c>
    </row>
    <row r="104" spans="1:35" x14ac:dyDescent="0.3">
      <c r="B104" s="89" t="s">
        <v>82</v>
      </c>
      <c r="C104" s="90">
        <v>1</v>
      </c>
    </row>
    <row r="105" spans="1:35" x14ac:dyDescent="0.3">
      <c r="B105" s="89" t="s">
        <v>83</v>
      </c>
      <c r="C105" s="90">
        <v>1</v>
      </c>
    </row>
    <row r="106" spans="1:35" x14ac:dyDescent="0.3">
      <c r="B106" s="89" t="s">
        <v>92</v>
      </c>
      <c r="C106" s="90">
        <v>6</v>
      </c>
    </row>
    <row r="107" spans="1:35" x14ac:dyDescent="0.3">
      <c r="B107" s="86"/>
      <c r="C107" s="91">
        <f>SUM(C101:C106)</f>
        <v>16</v>
      </c>
    </row>
    <row r="108" spans="1:35" x14ac:dyDescent="0.3">
      <c r="B108" s="86"/>
    </row>
    <row r="109" spans="1:35" x14ac:dyDescent="0.3">
      <c r="B109" s="86"/>
    </row>
    <row r="110" spans="1:35" x14ac:dyDescent="0.3">
      <c r="B110" s="86"/>
    </row>
    <row r="111" spans="1:35" x14ac:dyDescent="0.3">
      <c r="B111" s="86"/>
    </row>
    <row r="112" spans="1:35" x14ac:dyDescent="0.3">
      <c r="B112" s="86"/>
    </row>
    <row r="113" spans="2:2" x14ac:dyDescent="0.3">
      <c r="B113" s="86"/>
    </row>
    <row r="114" spans="2:2" x14ac:dyDescent="0.3">
      <c r="B114" s="86"/>
    </row>
    <row r="115" spans="2:2" x14ac:dyDescent="0.3">
      <c r="B115" s="86"/>
    </row>
  </sheetData>
  <mergeCells count="9">
    <mergeCell ref="A2:A3"/>
    <mergeCell ref="L1:O1"/>
    <mergeCell ref="H1:K1"/>
    <mergeCell ref="D1:G1"/>
    <mergeCell ref="AF1:AI1"/>
    <mergeCell ref="AB1:AE1"/>
    <mergeCell ref="X1:AA1"/>
    <mergeCell ref="T1:W1"/>
    <mergeCell ref="P1:S1"/>
  </mergeCells>
  <printOptions horizontalCentered="1"/>
  <pageMargins left="0.7" right="0.7" top="0.5" bottom="0.5" header="0.25" footer="0.3"/>
  <pageSetup scale="60" orientation="landscape" r:id="rId1"/>
  <headerFooter>
    <oddHeader>&amp;L6837 Z1 Part 2&amp;CAppendix F Awarded Circuits</oddHeader>
    <oddFooter>Page &amp;P of &amp;N</oddFooter>
  </headerFooter>
  <rowBreaks count="1" manualBreakCount="1">
    <brk id="57" max="16383" man="1"/>
  </rowBreaks>
  <colBreaks count="3" manualBreakCount="3">
    <brk id="11" max="1048575" man="1"/>
    <brk id="19" max="1048575" man="1"/>
    <brk id="2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87FDA80F06344F96BAC99C34188B27" ma:contentTypeVersion="17" ma:contentTypeDescription="Create a new document." ma:contentTypeScope="" ma:versionID="402c7530b7fe3ae5922e4bb1e1677de1">
  <xsd:schema xmlns:xsd="http://www.w3.org/2001/XMLSchema" xmlns:xs="http://www.w3.org/2001/XMLSchema" xmlns:p="http://schemas.microsoft.com/office/2006/metadata/properties" xmlns:ns2="1bdaa4e8-0763-4a52-a08c-44aa78ed9149" xmlns:ns3="e7945b61-a1c9-4ab1-a07c-8340818ee585" targetNamespace="http://schemas.microsoft.com/office/2006/metadata/properties" ma:root="true" ma:fieldsID="7805bcd38a0b7b4dc199cd9749338945" ns2:_="" ns3:_="">
    <xsd:import namespace="1bdaa4e8-0763-4a52-a08c-44aa78ed9149"/>
    <xsd:import namespace="e7945b61-a1c9-4ab1-a07c-8340818ee58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daa4e8-0763-4a52-a08c-44aa78ed914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aa81c8a-de84-4336-800e-1e9efbcaff6a}" ma:internalName="TaxCatchAll" ma:showField="CatchAllData" ma:web="1bdaa4e8-0763-4a52-a08c-44aa78ed91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945b61-a1c9-4ab1-a07c-8340818ee5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7fa96fb-b0ee-4967-af60-c778f60915c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77A726-CFAC-4E47-AFFC-5F66C10C9CF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F0124F-78C5-4B1D-8E2A-B951D7D201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daa4e8-0763-4a52-a08c-44aa78ed9149"/>
    <ds:schemaRef ds:uri="e7945b61-a1c9-4ab1-a07c-8340818ee5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Appendix E</vt:lpstr>
      <vt:lpstr>Appendix F</vt:lpstr>
      <vt:lpstr>'Appendix E'!Print_Titles</vt:lpstr>
      <vt:lpstr>'Appendix F'!Print_Titles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Flair</dc:creator>
  <cp:keywords/>
  <dc:description/>
  <cp:lastModifiedBy>Gilliland, Dianna</cp:lastModifiedBy>
  <cp:revision/>
  <cp:lastPrinted>2024-03-08T00:30:50Z</cp:lastPrinted>
  <dcterms:created xsi:type="dcterms:W3CDTF">2023-11-02T20:57:29Z</dcterms:created>
  <dcterms:modified xsi:type="dcterms:W3CDTF">2024-03-08T00:31:09Z</dcterms:modified>
  <cp:category/>
  <cp:contentStatus/>
</cp:coreProperties>
</file>