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 of Procurement and Grants\Team - Competitive Services\Request for Proposal\125999 NE Olmstead Evaluation\Evaluation\Completed Eval\"/>
    </mc:Choice>
  </mc:AlternateContent>
  <xr:revisionPtr revIDLastSave="0" documentId="13_ncr:1_{E98D2852-1162-4190-B950-E887A1821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 Evaluation - Scored" sheetId="1" r:id="rId1"/>
    <sheet name="Final Eval - Total Cost" sheetId="7" r:id="rId2"/>
    <sheet name="COST PROPOSAL EVALUATION WKST" sheetId="9" r:id="rId3"/>
    <sheet name="University of Nebraksa Public 1" sheetId="10" r:id="rId4"/>
    <sheet name="University of Nebraksa Public 2" sheetId="11" r:id="rId5"/>
    <sheet name="Technical Assistance Collaborat" sheetId="12" r:id="rId6"/>
    <sheet name="Partners for Insightful Eval" sheetId="13" r:id="rId7"/>
    <sheet name="Public Consulting Group" sheetId="14" r:id="rId8"/>
  </sheets>
  <definedNames>
    <definedName name="CorporateExperience" localSheetId="6">'Partners for Insightful Eval'!$F$7</definedName>
    <definedName name="CorporateExperience" localSheetId="7">'Public Consulting Group'!$F$7</definedName>
    <definedName name="CorporateExperience" localSheetId="5">'Technical Assistance Collaborat'!$F$7</definedName>
    <definedName name="CorporateExperience" localSheetId="3">'University of Nebraksa Public 1'!$F$7</definedName>
    <definedName name="CorporateExperience" localSheetId="4">'University of Nebraksa Public 2'!$F$7</definedName>
    <definedName name="CorporateOverview" localSheetId="6">'Partners for Insightful Eval'!$F$11</definedName>
    <definedName name="CorporateOverview" localSheetId="7">'Public Consulting Group'!$F$11</definedName>
    <definedName name="CorporateOverview" localSheetId="5">'Technical Assistance Collaborat'!$F$11</definedName>
    <definedName name="CorporateOverview" localSheetId="3">'University of Nebraksa Public 1'!$F$11</definedName>
    <definedName name="CorporateOverview" localSheetId="4">'University of Nebraksa Public 2'!$F$11</definedName>
    <definedName name="Deliverables" localSheetId="6">'Partners for Insightful Eval'!#REF!</definedName>
    <definedName name="Deliverables" localSheetId="7">'Public Consulting Group'!#REF!</definedName>
    <definedName name="Deliverables" localSheetId="5">'Technical Assistance Collaborat'!#REF!</definedName>
    <definedName name="Deliverables" localSheetId="3">'University of Nebraksa Public 1'!#REF!</definedName>
    <definedName name="Deliverables" localSheetId="4">'University of Nebraksa Public 2'!#REF!</definedName>
    <definedName name="FinancialStrength" localSheetId="6">'Partners for Insightful Eval'!$F$5</definedName>
    <definedName name="FinancialStrength" localSheetId="7">'Public Consulting Group'!$F$5</definedName>
    <definedName name="FinancialStrength" localSheetId="5">'Technical Assistance Collaborat'!$F$5</definedName>
    <definedName name="FinancialStrength" localSheetId="3">'University of Nebraksa Public 1'!$F$5</definedName>
    <definedName name="FinancialStrength" localSheetId="4">'University of Nebraksa Public 2'!$F$5</definedName>
    <definedName name="OLE_LINK1" localSheetId="2">'COST PROPOSAL EVALUATION WKST'!#REF!</definedName>
    <definedName name="ProjectReqs" localSheetId="6">'Partners for Insightful Eval'!#REF!</definedName>
    <definedName name="ProjectReqs" localSheetId="7">'Public Consulting Group'!#REF!</definedName>
    <definedName name="ProjectReqs" localSheetId="5">'Technical Assistance Collaborat'!#REF!</definedName>
    <definedName name="ProjectReqs" localSheetId="3">'University of Nebraksa Public 1'!#REF!</definedName>
    <definedName name="ProjectReqs" localSheetId="4">'University of Nebraksa Public 2'!#REF!</definedName>
    <definedName name="ProjectWorkPlan" localSheetId="6">'Partners for Insightful Eval'!#REF!</definedName>
    <definedName name="ProjectWorkPlan" localSheetId="7">'Public Consulting Group'!#REF!</definedName>
    <definedName name="ProjectWorkPlan" localSheetId="5">'Technical Assistance Collaborat'!#REF!</definedName>
    <definedName name="ProjectWorkPlan" localSheetId="3">'University of Nebraksa Public 1'!#REF!</definedName>
    <definedName name="ProjectWorkPlan" localSheetId="4">'University of Nebraksa Public 2'!#REF!</definedName>
    <definedName name="ProjReqFS" localSheetId="6">'Partners for Insightful Eval'!#REF!</definedName>
    <definedName name="ProjReqFS" localSheetId="7">'Public Consulting Group'!#REF!</definedName>
    <definedName name="ProjReqFS" localSheetId="5">'Technical Assistance Collaborat'!#REF!</definedName>
    <definedName name="ProjReqFS" localSheetId="3">'University of Nebraksa Public 1'!#REF!</definedName>
    <definedName name="ProjReqFS" localSheetId="4">'University of Nebraksa Public 2'!#REF!</definedName>
    <definedName name="ProposedDevApproach" localSheetId="6">'Partners for Insightful Eval'!#REF!</definedName>
    <definedName name="ProposedDevApproach" localSheetId="7">'Public Consulting Group'!#REF!</definedName>
    <definedName name="ProposedDevApproach" localSheetId="5">'Technical Assistance Collaborat'!#REF!</definedName>
    <definedName name="ProposedDevApproach" localSheetId="3">'University of Nebraksa Public 1'!#REF!</definedName>
    <definedName name="ProposedDevApproach" localSheetId="4">'University of Nebraksa Public 2'!#REF!</definedName>
    <definedName name="ProposedPersonnelMgmt" localSheetId="6">'Partners for Insightful Eval'!$F$9</definedName>
    <definedName name="ProposedPersonnelMgmt" localSheetId="7">'Public Consulting Group'!$F$9</definedName>
    <definedName name="ProposedPersonnelMgmt" localSheetId="5">'Technical Assistance Collaborat'!$F$9</definedName>
    <definedName name="ProposedPersonnelMgmt" localSheetId="3">'University of Nebraksa Public 1'!$F$9</definedName>
    <definedName name="ProposedPersonnelMgmt" localSheetId="4">'University of Nebraksa Public 2'!$F$9</definedName>
    <definedName name="Summary">#REF!</definedName>
    <definedName name="TechnicalResponse" localSheetId="6">'Partners for Insightful Eval'!$F$22</definedName>
    <definedName name="TechnicalResponse" localSheetId="7">'Public Consulting Group'!$F$22</definedName>
    <definedName name="TechnicalResponse" localSheetId="5">'Technical Assistance Collaborat'!$F$22</definedName>
    <definedName name="TechnicalResponse" localSheetId="3">'University of Nebraksa Public 1'!$F$22</definedName>
    <definedName name="TechnicalResponse" localSheetId="4">'University of Nebraksa Public 2'!$F$22</definedName>
    <definedName name="TechnicalRespon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4" l="1" a="1"/>
  <c r="J5" i="14" s="1"/>
  <c r="J7" i="14" a="1"/>
  <c r="J7" i="14"/>
  <c r="J9" i="14" a="1"/>
  <c r="J9" i="14"/>
  <c r="F11" i="14"/>
  <c r="G11" i="14"/>
  <c r="H11" i="14"/>
  <c r="I11" i="14"/>
  <c r="F13" i="14"/>
  <c r="G13" i="14"/>
  <c r="H13" i="14"/>
  <c r="I13" i="14"/>
  <c r="J13" i="14"/>
  <c r="J16" i="14" a="1"/>
  <c r="J16" i="14" s="1"/>
  <c r="J18" i="14" a="1"/>
  <c r="J18" i="14" s="1"/>
  <c r="J19" i="14" a="1"/>
  <c r="J19" i="14"/>
  <c r="J20" i="14" a="1"/>
  <c r="J20" i="14"/>
  <c r="J21" i="14" a="1"/>
  <c r="J21" i="14" s="1"/>
  <c r="F22" i="14"/>
  <c r="G22" i="14"/>
  <c r="H22" i="14"/>
  <c r="I22" i="14"/>
  <c r="J5" i="13" a="1"/>
  <c r="J5" i="13" s="1"/>
  <c r="J7" i="13" a="1"/>
  <c r="J7" i="13" s="1"/>
  <c r="J9" i="13" a="1"/>
  <c r="J9" i="13"/>
  <c r="F11" i="13"/>
  <c r="G11" i="13"/>
  <c r="H11" i="13"/>
  <c r="I11" i="13"/>
  <c r="F13" i="13"/>
  <c r="G13" i="13"/>
  <c r="H13" i="13"/>
  <c r="I13" i="13"/>
  <c r="J13" i="13"/>
  <c r="J16" i="13" a="1"/>
  <c r="J16" i="13"/>
  <c r="J18" i="13" a="1"/>
  <c r="J18" i="13" s="1"/>
  <c r="J19" i="13" a="1"/>
  <c r="J19" i="13"/>
  <c r="J20" i="13" a="1"/>
  <c r="J20" i="13"/>
  <c r="J21" i="13" a="1"/>
  <c r="J21" i="13"/>
  <c r="F22" i="13"/>
  <c r="G22" i="13"/>
  <c r="H22" i="13"/>
  <c r="I22" i="13"/>
  <c r="J5" i="12" a="1"/>
  <c r="J5" i="12"/>
  <c r="J11" i="12" s="1"/>
  <c r="J7" i="12" a="1"/>
  <c r="J7" i="12"/>
  <c r="J9" i="12" a="1"/>
  <c r="J9" i="12"/>
  <c r="F11" i="12"/>
  <c r="G11" i="12"/>
  <c r="H11" i="12"/>
  <c r="I11" i="12"/>
  <c r="F13" i="12"/>
  <c r="G13" i="12"/>
  <c r="H13" i="12"/>
  <c r="I13" i="12"/>
  <c r="J13" i="12"/>
  <c r="J16" i="12" a="1"/>
  <c r="J16" i="12"/>
  <c r="J22" i="12" s="1"/>
  <c r="J18" i="12" a="1"/>
  <c r="J18" i="12"/>
  <c r="J19" i="12" a="1"/>
  <c r="J19" i="12"/>
  <c r="J20" i="12" a="1"/>
  <c r="J20" i="12"/>
  <c r="J21" i="12" a="1"/>
  <c r="J21" i="12"/>
  <c r="F22" i="12"/>
  <c r="G22" i="12"/>
  <c r="H22" i="12"/>
  <c r="I22" i="12"/>
  <c r="J5" i="11" a="1"/>
  <c r="J5" i="11" s="1"/>
  <c r="J7" i="11" a="1"/>
  <c r="J7" i="11"/>
  <c r="J9" i="11" a="1"/>
  <c r="J9" i="11" s="1"/>
  <c r="F11" i="11"/>
  <c r="G11" i="11"/>
  <c r="H11" i="11"/>
  <c r="I11" i="11"/>
  <c r="F13" i="11"/>
  <c r="G13" i="11"/>
  <c r="H13" i="11"/>
  <c r="I13" i="11"/>
  <c r="J13" i="11"/>
  <c r="J16" i="11" a="1"/>
  <c r="J16" i="11" s="1"/>
  <c r="J22" i="11" s="1"/>
  <c r="J18" i="11" a="1"/>
  <c r="J18" i="11"/>
  <c r="J19" i="11" a="1"/>
  <c r="J19" i="11"/>
  <c r="J20" i="11" a="1"/>
  <c r="J20" i="11"/>
  <c r="J21" i="11" a="1"/>
  <c r="J21" i="11" s="1"/>
  <c r="F22" i="11"/>
  <c r="G22" i="11"/>
  <c r="H22" i="11"/>
  <c r="I22" i="11"/>
  <c r="J5" i="10" a="1"/>
  <c r="J5" i="10" s="1"/>
  <c r="J11" i="10" s="1"/>
  <c r="J7" i="10" a="1"/>
  <c r="J7" i="10"/>
  <c r="J9" i="10" a="1"/>
  <c r="J9" i="10"/>
  <c r="F11" i="10"/>
  <c r="G11" i="10"/>
  <c r="H11" i="10"/>
  <c r="I11" i="10"/>
  <c r="F13" i="10"/>
  <c r="G13" i="10"/>
  <c r="H13" i="10"/>
  <c r="I13" i="10"/>
  <c r="J13" i="10"/>
  <c r="J16" i="10" a="1"/>
  <c r="J16" i="10" s="1"/>
  <c r="J22" i="10" s="1"/>
  <c r="J18" i="10" a="1"/>
  <c r="J18" i="10"/>
  <c r="J19" i="10" a="1"/>
  <c r="J19" i="10"/>
  <c r="J20" i="10" a="1"/>
  <c r="J20" i="10" s="1"/>
  <c r="J21" i="10" a="1"/>
  <c r="J21" i="10" s="1"/>
  <c r="F22" i="10"/>
  <c r="G22" i="10"/>
  <c r="H22" i="10"/>
  <c r="I22" i="10"/>
  <c r="E7" i="9"/>
  <c r="E8" i="9"/>
  <c r="E9" i="9"/>
  <c r="E10" i="9"/>
  <c r="E11" i="9"/>
  <c r="J22" i="14" l="1"/>
  <c r="J11" i="14"/>
  <c r="J22" i="13"/>
  <c r="J11" i="13"/>
  <c r="J11" i="11"/>
  <c r="I10" i="1"/>
  <c r="H10" i="1"/>
  <c r="G10" i="1"/>
  <c r="F10" i="1"/>
  <c r="E10" i="1"/>
  <c r="D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<sst xmlns="http://schemas.openxmlformats.org/spreadsheetml/2006/main" count="218" uniqueCount="64">
  <si>
    <t>Evaluation Criteria</t>
  </si>
  <si>
    <t>Possible Points</t>
  </si>
  <si>
    <t>Total Points</t>
  </si>
  <si>
    <t>Ranking</t>
  </si>
  <si>
    <t>Part 1 - Corporate Overview</t>
  </si>
  <si>
    <t>Part 2 - Technical Response</t>
  </si>
  <si>
    <t>Total Cost Submitted</t>
  </si>
  <si>
    <t>* Points to Award = Lowest Cost Submitted ÷ Cost Submitted x Maximum Possible Points</t>
  </si>
  <si>
    <t xml:space="preserve">Part 3 - Cost* </t>
  </si>
  <si>
    <t>FINAL EVALUATION SHEET</t>
  </si>
  <si>
    <t>University of Nebraska Public Policy Center Item by Item Proposal 1</t>
  </si>
  <si>
    <t>University of Nebraska Public Policy Center Lump Sum Proposal 2</t>
  </si>
  <si>
    <t>Technical Assistance Collaborative, Inc</t>
  </si>
  <si>
    <t>Partners for Insightful Evaluation (PIE)</t>
  </si>
  <si>
    <t>Public Consulting Group</t>
  </si>
  <si>
    <r>
      <t xml:space="preserve">SOLICITATION NUMBER: </t>
    </r>
    <r>
      <rPr>
        <b/>
        <sz val="14"/>
        <color rgb="FFFF0000"/>
        <rFont val="Arial"/>
        <family val="2"/>
      </rPr>
      <t>125999 O3</t>
    </r>
  </si>
  <si>
    <t>Olmstead Plan Evaluation</t>
  </si>
  <si>
    <t>* Points to Award = Lowest Cost Submitted ÷ Cost Submitted x Maximum Possible Points.</t>
  </si>
  <si>
    <t>Public Consulting Group LLC</t>
  </si>
  <si>
    <t>University of Nebraska-Lincoln 2</t>
  </si>
  <si>
    <t>University of Nebraska-Lincoln 1</t>
  </si>
  <si>
    <t>Points to Award*</t>
  </si>
  <si>
    <t>Maximum Possible Cost Points</t>
  </si>
  <si>
    <t>Cost Submitted</t>
  </si>
  <si>
    <t>Lowest Cost Submitted</t>
  </si>
  <si>
    <t>Bidder</t>
  </si>
  <si>
    <r>
      <t>RFP Number 125999</t>
    </r>
    <r>
      <rPr>
        <b/>
        <sz val="12"/>
        <rFont val="Arial"/>
        <family val="2"/>
      </rPr>
      <t xml:space="preserve"> 03</t>
    </r>
  </si>
  <si>
    <t>COST PROPOSAL EVALUATION WORKSHEET</t>
  </si>
  <si>
    <t>Technical Response Total</t>
  </si>
  <si>
    <t>Deliverables and Due Dates</t>
  </si>
  <si>
    <t>Technical Requirements (Attachment A)</t>
  </si>
  <si>
    <t>Work Plan</t>
  </si>
  <si>
    <t>Understanding of the Scope of Services</t>
  </si>
  <si>
    <t>Understanding the Project Description</t>
  </si>
  <si>
    <t>24-25 and Attachment A - Technical Requirements</t>
  </si>
  <si>
    <t xml:space="preserve">(VI)(A-C) </t>
  </si>
  <si>
    <t>Understanding of the Project Requirements Including Project Overview, Environment, Minimum Qualifications and Scope of Work</t>
  </si>
  <si>
    <t>TECHNICAL RESPONSE 55 POINTS</t>
  </si>
  <si>
    <t>Max Scoring</t>
  </si>
  <si>
    <t>RFP Scoring Requirements</t>
  </si>
  <si>
    <t>RFP Ref
Page / Attachment</t>
  </si>
  <si>
    <t xml:space="preserve">RFP Section(s) </t>
  </si>
  <si>
    <t>Corporate Overview Total</t>
  </si>
  <si>
    <t>The proposed team being assigned to manage DHHS's project. Resumes outlining qualifications as key indicator to skill mixes and assessing experience of individuals. Examine information regarding utilization of subcontractors.</t>
  </si>
  <si>
    <t>BIDDERS PROPOSED PERSONNEL/MANAGEMENT APPROACH/SUBCONTRACTORS</t>
  </si>
  <si>
    <t>Past Experience listed in the matrix for similar projects in size, scope and complexity; Ability, capacity, and stability of the bidder to deliver and implement the program requirements of the RFP.</t>
  </si>
  <si>
    <t>BIDDER’S CORPORATE EXPERIENCE</t>
  </si>
  <si>
    <t xml:space="preserve">Financial Stability of the Organization and Contract Performance; The character, integrity, reputation, judgment, experience and efficiency of the bidder.   </t>
  </si>
  <si>
    <t>Financial Strength and Contract Performance</t>
  </si>
  <si>
    <t>26-28</t>
  </si>
  <si>
    <t>(VII)(A)(1)(B)</t>
  </si>
  <si>
    <t>CORPORATE OVERVIEW 25 POINTS</t>
  </si>
  <si>
    <t>Average Score</t>
  </si>
  <si>
    <t>Evaluator #4</t>
  </si>
  <si>
    <t>Evaluator #3</t>
  </si>
  <si>
    <t>Evaluator #2</t>
  </si>
  <si>
    <t>Evaluator #1</t>
  </si>
  <si>
    <t>RFP Ref
Page</t>
  </si>
  <si>
    <t xml:space="preserve">RFP Section </t>
  </si>
  <si>
    <t>Average Summary</t>
  </si>
  <si>
    <t>RFP 125999 O3 Nebraksa Olmstead Plan Evaluation</t>
  </si>
  <si>
    <t>(VI)(A-C)</t>
  </si>
  <si>
    <r>
      <t xml:space="preserve">Opening Date: </t>
    </r>
    <r>
      <rPr>
        <b/>
        <sz val="14"/>
        <color indexed="10"/>
        <rFont val="Arial"/>
        <family val="2"/>
      </rPr>
      <t>July 29, 2026, 2:00 PM</t>
    </r>
  </si>
  <si>
    <t>Opening Date: July 29th, 2:00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</si>
</sst>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&quot;$&quot;* #,##0.0000_);_(&quot;$&quot;* \(#,##0.0000\);_(&quot;$&quot;* &quot;-&quot;????_);_(@_)"/>
  </numFmts>
  <fonts count="15" x14ac:knownFonts="1">
    <font>
      <sz val="11"/>
      <color theme="1"/>
      <name val="Calibri"/>
      <family val="2"/>
      <scheme val="minor"/>
    </font>
    <font>
      <b/>
      <sz val="14"/>
      <color indexed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Arial"/>
      <family val="2"/>
    </font>
    <font>
      <i/>
      <sz val="11"/>
      <color theme="1"/>
      <name val="Arial"/>
      <family val="2"/>
    </font>
    <font>
      <b/>
      <sz val="1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DD4F8"/>
        <bgColor indexed="64"/>
      </patternFill>
    </fill>
    <fill>
      <patternFill patternType="solid">
        <fgColor rgb="FFBDEEB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BF4A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/>
    </xf>
    <xf numFmtId="0" fontId="2" fillId="2" borderId="3" xfId="0" applyFont="1" applyFill="1" applyBorder="1"/>
    <xf numFmtId="0" fontId="2" fillId="0" borderId="5" xfId="0" applyFont="1" applyBorder="1"/>
    <xf numFmtId="0" fontId="2" fillId="4" borderId="1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/>
    <xf numFmtId="0" fontId="2" fillId="4" borderId="14" xfId="0" applyFont="1" applyFill="1" applyBorder="1"/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/>
    <xf numFmtId="0" fontId="2" fillId="4" borderId="5" xfId="0" applyFont="1" applyFill="1" applyBorder="1"/>
    <xf numFmtId="0" fontId="2" fillId="5" borderId="22" xfId="0" applyFont="1" applyFill="1" applyBorder="1" applyAlignment="1">
      <alignment vertical="center" wrapText="1"/>
    </xf>
    <xf numFmtId="165" fontId="2" fillId="5" borderId="22" xfId="0" applyNumberFormat="1" applyFont="1" applyFill="1" applyBorder="1" applyAlignment="1">
      <alignment vertical="center" wrapText="1"/>
    </xf>
    <xf numFmtId="0" fontId="2" fillId="5" borderId="23" xfId="0" applyFont="1" applyFill="1" applyBorder="1" applyAlignment="1">
      <alignment vertical="center" wrapText="1"/>
    </xf>
    <xf numFmtId="2" fontId="2" fillId="6" borderId="22" xfId="0" applyNumberFormat="1" applyFont="1" applyFill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165" fontId="2" fillId="6" borderId="22" xfId="0" applyNumberFormat="1" applyFont="1" applyFill="1" applyBorder="1" applyAlignment="1">
      <alignment vertical="center" wrapText="1"/>
    </xf>
    <xf numFmtId="0" fontId="2" fillId="6" borderId="23" xfId="0" applyFont="1" applyFill="1" applyBorder="1" applyAlignment="1">
      <alignment vertical="center" wrapText="1"/>
    </xf>
    <xf numFmtId="2" fontId="2" fillId="7" borderId="22" xfId="0" applyNumberFormat="1" applyFont="1" applyFill="1" applyBorder="1" applyAlignment="1">
      <alignment vertical="center" wrapText="1"/>
    </xf>
    <xf numFmtId="0" fontId="2" fillId="7" borderId="22" xfId="0" applyFont="1" applyFill="1" applyBorder="1" applyAlignment="1">
      <alignment vertical="center" wrapText="1"/>
    </xf>
    <xf numFmtId="165" fontId="2" fillId="7" borderId="22" xfId="0" applyNumberFormat="1" applyFont="1" applyFill="1" applyBorder="1" applyAlignment="1">
      <alignment vertical="center" wrapText="1"/>
    </xf>
    <xf numFmtId="0" fontId="2" fillId="7" borderId="23" xfId="0" applyFont="1" applyFill="1" applyBorder="1" applyAlignment="1">
      <alignment vertical="center" wrapText="1"/>
    </xf>
    <xf numFmtId="2" fontId="2" fillId="8" borderId="22" xfId="0" applyNumberFormat="1" applyFont="1" applyFill="1" applyBorder="1" applyAlignment="1">
      <alignment vertical="center" wrapText="1"/>
    </xf>
    <xf numFmtId="0" fontId="2" fillId="8" borderId="22" xfId="0" applyFont="1" applyFill="1" applyBorder="1" applyAlignment="1">
      <alignment vertical="center" wrapText="1"/>
    </xf>
    <xf numFmtId="165" fontId="2" fillId="8" borderId="22" xfId="0" applyNumberFormat="1" applyFont="1" applyFill="1" applyBorder="1" applyAlignment="1">
      <alignment vertical="center" wrapText="1"/>
    </xf>
    <xf numFmtId="0" fontId="2" fillId="8" borderId="23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165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164" fontId="2" fillId="9" borderId="3" xfId="0" applyNumberFormat="1" applyFont="1" applyFill="1" applyBorder="1"/>
    <xf numFmtId="0" fontId="2" fillId="9" borderId="14" xfId="0" applyFont="1" applyFill="1" applyBorder="1"/>
    <xf numFmtId="0" fontId="2" fillId="9" borderId="1" xfId="0" applyFont="1" applyFill="1" applyBorder="1" applyAlignment="1">
      <alignment horizontal="center" vertical="center" textRotation="90" wrapText="1"/>
    </xf>
    <xf numFmtId="0" fontId="2" fillId="9" borderId="3" xfId="0" applyFont="1" applyFill="1" applyBorder="1"/>
    <xf numFmtId="0" fontId="2" fillId="9" borderId="5" xfId="0" applyFont="1" applyFill="1" applyBorder="1"/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/>
    <xf numFmtId="0" fontId="2" fillId="10" borderId="5" xfId="0" applyFont="1" applyFill="1" applyBorder="1"/>
    <xf numFmtId="0" fontId="2" fillId="10" borderId="1" xfId="0" applyFont="1" applyFill="1" applyBorder="1" applyAlignment="1">
      <alignment horizontal="center" vertical="center" wrapText="1"/>
    </xf>
    <xf numFmtId="164" fontId="2" fillId="10" borderId="3" xfId="0" applyNumberFormat="1" applyFont="1" applyFill="1" applyBorder="1"/>
    <xf numFmtId="0" fontId="2" fillId="10" borderId="20" xfId="0" applyFont="1" applyFill="1" applyBorder="1"/>
    <xf numFmtId="0" fontId="2" fillId="11" borderId="1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/>
    <xf numFmtId="0" fontId="2" fillId="11" borderId="5" xfId="0" applyFont="1" applyFill="1" applyBorder="1"/>
    <xf numFmtId="0" fontId="2" fillId="11" borderId="1" xfId="0" applyFont="1" applyFill="1" applyBorder="1" applyAlignment="1">
      <alignment horizontal="center" vertical="center" wrapText="1"/>
    </xf>
    <xf numFmtId="164" fontId="2" fillId="11" borderId="3" xfId="0" applyNumberFormat="1" applyFont="1" applyFill="1" applyBorder="1"/>
    <xf numFmtId="0" fontId="2" fillId="11" borderId="20" xfId="0" applyFont="1" applyFill="1" applyBorder="1"/>
    <xf numFmtId="0" fontId="2" fillId="12" borderId="2" xfId="0" applyFont="1" applyFill="1" applyBorder="1" applyAlignment="1">
      <alignment horizontal="center" vertical="center" textRotation="90" wrapText="1"/>
    </xf>
    <xf numFmtId="0" fontId="2" fillId="12" borderId="4" xfId="0" applyFont="1" applyFill="1" applyBorder="1"/>
    <xf numFmtId="0" fontId="2" fillId="12" borderId="6" xfId="0" applyFont="1" applyFill="1" applyBorder="1"/>
    <xf numFmtId="0" fontId="2" fillId="12" borderId="23" xfId="0" applyFont="1" applyFill="1" applyBorder="1" applyAlignment="1">
      <alignment vertical="center" wrapText="1"/>
    </xf>
    <xf numFmtId="165" fontId="2" fillId="12" borderId="22" xfId="0" applyNumberFormat="1" applyFont="1" applyFill="1" applyBorder="1" applyAlignment="1">
      <alignment vertical="center" wrapText="1"/>
    </xf>
    <xf numFmtId="0" fontId="2" fillId="12" borderId="22" xfId="0" applyFont="1" applyFill="1" applyBorder="1" applyAlignment="1">
      <alignment vertical="center" wrapText="1"/>
    </xf>
    <xf numFmtId="2" fontId="2" fillId="12" borderId="22" xfId="0" applyNumberFormat="1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 vertical="center" wrapText="1"/>
    </xf>
    <xf numFmtId="164" fontId="2" fillId="12" borderId="4" xfId="0" applyNumberFormat="1" applyFont="1" applyFill="1" applyBorder="1"/>
    <xf numFmtId="0" fontId="2" fillId="12" borderId="20" xfId="0" applyFont="1" applyFill="1" applyBorder="1"/>
    <xf numFmtId="43" fontId="0" fillId="0" borderId="0" xfId="1" applyFont="1"/>
    <xf numFmtId="0" fontId="0" fillId="0" borderId="0" xfId="0" applyAlignment="1">
      <alignment horizontal="center"/>
    </xf>
    <xf numFmtId="2" fontId="3" fillId="13" borderId="23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 indent="2"/>
    </xf>
    <xf numFmtId="2" fontId="2" fillId="14" borderId="20" xfId="0" applyNumberFormat="1" applyFont="1" applyFill="1" applyBorder="1" applyAlignment="1">
      <alignment horizontal="center" vertical="center" wrapText="1"/>
    </xf>
    <xf numFmtId="2" fontId="2" fillId="14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2" fontId="2" fillId="14" borderId="2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16" borderId="0" xfId="0" applyFont="1" applyFill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180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right" vertical="center" wrapText="1" indent="2"/>
    </xf>
    <xf numFmtId="2" fontId="3" fillId="13" borderId="20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 indent="1"/>
    </xf>
    <xf numFmtId="0" fontId="3" fillId="0" borderId="32" xfId="0" applyFont="1" applyBorder="1" applyAlignment="1">
      <alignment vertical="center" wrapText="1"/>
    </xf>
    <xf numFmtId="0" fontId="13" fillId="0" borderId="22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horizontal="left" vertical="center" wrapText="1" indent="1"/>
    </xf>
    <xf numFmtId="43" fontId="10" fillId="0" borderId="0" xfId="1" applyFont="1"/>
    <xf numFmtId="0" fontId="3" fillId="3" borderId="29" xfId="0" applyFont="1" applyFill="1" applyBorder="1" applyAlignment="1">
      <alignment horizontal="left" vertical="center" wrapText="1"/>
    </xf>
    <xf numFmtId="0" fontId="12" fillId="16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2" fontId="2" fillId="14" borderId="28" xfId="0" applyNumberFormat="1" applyFont="1" applyFill="1" applyBorder="1" applyAlignment="1" applyProtection="1">
      <alignment horizontal="center" vertical="center" wrapText="1"/>
      <protection locked="0"/>
    </xf>
    <xf numFmtId="2" fontId="2" fillId="1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right" vertical="center" wrapText="1" indent="2"/>
    </xf>
    <xf numFmtId="0" fontId="3" fillId="0" borderId="14" xfId="0" applyFont="1" applyBorder="1" applyAlignment="1">
      <alignment horizontal="right" vertical="center" wrapText="1" indent="2"/>
    </xf>
    <xf numFmtId="0" fontId="3" fillId="0" borderId="22" xfId="0" applyFont="1" applyBorder="1" applyAlignment="1">
      <alignment horizontal="right" vertical="center" wrapText="1" indent="2"/>
    </xf>
    <xf numFmtId="0" fontId="3" fillId="0" borderId="24" xfId="0" applyFont="1" applyBorder="1" applyAlignment="1">
      <alignment horizontal="right" vertical="center" wrapText="1" indent="2"/>
    </xf>
    <xf numFmtId="0" fontId="3" fillId="0" borderId="31" xfId="0" applyFont="1" applyBorder="1" applyAlignment="1">
      <alignment horizontal="right" vertical="center" wrapText="1" indent="2"/>
    </xf>
    <xf numFmtId="0" fontId="3" fillId="0" borderId="15" xfId="0" applyFont="1" applyBorder="1" applyAlignment="1">
      <alignment horizontal="right" vertical="center" wrapText="1" indent="2"/>
    </xf>
    <xf numFmtId="0" fontId="12" fillId="16" borderId="13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2" fontId="2" fillId="14" borderId="20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2" fontId="2" fillId="14" borderId="28" xfId="0" applyNumberFormat="1" applyFont="1" applyFill="1" applyBorder="1" applyAlignment="1">
      <alignment horizontal="center" vertical="center" wrapText="1"/>
    </xf>
    <xf numFmtId="2" fontId="2" fillId="14" borderId="2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2" fontId="3" fillId="14" borderId="28" xfId="0" applyNumberFormat="1" applyFont="1" applyFill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16" borderId="30" xfId="0" applyFont="1" applyFill="1" applyBorder="1" applyAlignment="1">
      <alignment horizontal="center" vertical="center" wrapText="1"/>
    </xf>
    <xf numFmtId="0" fontId="12" fillId="16" borderId="21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99FF"/>
      <color rgb="FFBBF4A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view="pageLayout" zoomScaleNormal="100" workbookViewId="0">
      <selection activeCell="A4" sqref="A4:I4"/>
    </sheetView>
  </sheetViews>
  <sheetFormatPr defaultRowHeight="14.25" x14ac:dyDescent="0.2"/>
  <cols>
    <col min="1" max="3" width="17.28515625" style="1" customWidth="1"/>
    <col min="4" max="9" width="7.42578125" style="1" customWidth="1"/>
    <col min="10" max="16384" width="9.140625" style="1"/>
  </cols>
  <sheetData>
    <row r="1" spans="1:9" ht="18.75" thickBot="1" x14ac:dyDescent="0.3">
      <c r="A1" s="89" t="s">
        <v>9</v>
      </c>
      <c r="B1" s="90"/>
      <c r="C1" s="90"/>
      <c r="D1" s="90"/>
      <c r="E1" s="90"/>
      <c r="F1" s="90"/>
      <c r="G1" s="90"/>
      <c r="H1" s="90"/>
      <c r="I1" s="91"/>
    </row>
    <row r="2" spans="1:9" ht="18" x14ac:dyDescent="0.25">
      <c r="A2" s="92" t="s">
        <v>15</v>
      </c>
      <c r="B2" s="92"/>
      <c r="C2" s="92"/>
      <c r="D2" s="92"/>
      <c r="E2" s="92"/>
      <c r="F2" s="92"/>
      <c r="G2" s="92"/>
      <c r="H2" s="92"/>
      <c r="I2" s="92"/>
    </row>
    <row r="3" spans="1:9" ht="18" x14ac:dyDescent="0.25">
      <c r="A3" s="93" t="s">
        <v>16</v>
      </c>
      <c r="B3" s="93"/>
      <c r="C3" s="93"/>
      <c r="D3" s="93"/>
      <c r="E3" s="93"/>
      <c r="F3" s="93"/>
      <c r="G3" s="93"/>
      <c r="H3" s="93"/>
      <c r="I3" s="93"/>
    </row>
    <row r="4" spans="1:9" ht="18" x14ac:dyDescent="0.25">
      <c r="A4" s="92" t="s">
        <v>62</v>
      </c>
      <c r="B4" s="92"/>
      <c r="C4" s="92"/>
      <c r="D4" s="92"/>
      <c r="E4" s="92"/>
      <c r="F4" s="92"/>
      <c r="G4" s="92"/>
      <c r="H4" s="92"/>
      <c r="I4" s="92"/>
    </row>
    <row r="5" spans="1:9" ht="15" thickBot="1" x14ac:dyDescent="0.25"/>
    <row r="6" spans="1:9" ht="143.25" customHeight="1" x14ac:dyDescent="0.2">
      <c r="A6" s="94" t="s">
        <v>0</v>
      </c>
      <c r="B6" s="95"/>
      <c r="C6" s="95"/>
      <c r="D6" s="2" t="s">
        <v>1</v>
      </c>
      <c r="E6" s="36" t="s">
        <v>10</v>
      </c>
      <c r="F6" s="8" t="s">
        <v>11</v>
      </c>
      <c r="G6" s="42" t="s">
        <v>12</v>
      </c>
      <c r="H6" s="33" t="s">
        <v>13</v>
      </c>
      <c r="I6" s="48" t="s">
        <v>14</v>
      </c>
    </row>
    <row r="7" spans="1:9" ht="15" x14ac:dyDescent="0.25">
      <c r="A7" s="96" t="s">
        <v>4</v>
      </c>
      <c r="B7" s="97"/>
      <c r="C7" s="97"/>
      <c r="D7" s="3">
        <v>25</v>
      </c>
      <c r="E7" s="37">
        <v>19.13</v>
      </c>
      <c r="F7" s="9">
        <v>19.13</v>
      </c>
      <c r="G7" s="43">
        <v>17.5</v>
      </c>
      <c r="H7" s="34">
        <v>20.95</v>
      </c>
      <c r="I7" s="49">
        <v>17.63</v>
      </c>
    </row>
    <row r="8" spans="1:9" ht="15" x14ac:dyDescent="0.25">
      <c r="A8" s="96" t="s">
        <v>5</v>
      </c>
      <c r="B8" s="97"/>
      <c r="C8" s="97"/>
      <c r="D8" s="3">
        <v>55</v>
      </c>
      <c r="E8" s="37">
        <v>41.55</v>
      </c>
      <c r="F8" s="9">
        <v>42.18</v>
      </c>
      <c r="G8" s="43">
        <v>41.18</v>
      </c>
      <c r="H8" s="34">
        <v>46.75</v>
      </c>
      <c r="I8" s="49">
        <v>39.68</v>
      </c>
    </row>
    <row r="9" spans="1:9" ht="15" x14ac:dyDescent="0.25">
      <c r="A9" s="98" t="s">
        <v>8</v>
      </c>
      <c r="B9" s="99"/>
      <c r="C9" s="100"/>
      <c r="D9" s="3">
        <v>20</v>
      </c>
      <c r="E9" s="37">
        <v>10.85</v>
      </c>
      <c r="F9" s="9">
        <v>12.06</v>
      </c>
      <c r="G9" s="43">
        <v>5.01</v>
      </c>
      <c r="H9" s="34">
        <v>20</v>
      </c>
      <c r="I9" s="49">
        <v>2.9</v>
      </c>
    </row>
    <row r="10" spans="1:9" ht="15.75" thickBot="1" x14ac:dyDescent="0.3">
      <c r="A10" s="96" t="s">
        <v>2</v>
      </c>
      <c r="B10" s="97"/>
      <c r="C10" s="97"/>
      <c r="D10" s="3">
        <f t="shared" ref="D10:I10" si="0">SUM(D7:D9)</f>
        <v>100</v>
      </c>
      <c r="E10" s="37">
        <f t="shared" si="0"/>
        <v>71.529999999999987</v>
      </c>
      <c r="F10" s="9">
        <f t="shared" si="0"/>
        <v>73.37</v>
      </c>
      <c r="G10" s="43">
        <f t="shared" si="0"/>
        <v>63.69</v>
      </c>
      <c r="H10" s="34">
        <f t="shared" si="0"/>
        <v>87.7</v>
      </c>
      <c r="I10" s="49">
        <f t="shared" si="0"/>
        <v>60.21</v>
      </c>
    </row>
    <row r="11" spans="1:9" ht="15.75" thickBot="1" x14ac:dyDescent="0.3">
      <c r="A11" s="87" t="s">
        <v>3</v>
      </c>
      <c r="B11" s="88"/>
      <c r="C11" s="88"/>
      <c r="D11" s="4"/>
      <c r="E11" s="38">
        <v>3</v>
      </c>
      <c r="F11" s="10">
        <v>2</v>
      </c>
      <c r="G11" s="44">
        <v>4</v>
      </c>
      <c r="H11" s="35">
        <v>1</v>
      </c>
      <c r="I11" s="50">
        <v>5</v>
      </c>
    </row>
    <row r="13" spans="1:9" x14ac:dyDescent="0.2">
      <c r="A13" s="86" t="s">
        <v>7</v>
      </c>
      <c r="B13" s="86"/>
      <c r="C13" s="86"/>
      <c r="D13" s="86"/>
      <c r="E13" s="86"/>
      <c r="F13" s="86"/>
      <c r="G13" s="86"/>
      <c r="H13" s="86"/>
      <c r="I13" s="86"/>
    </row>
  </sheetData>
  <mergeCells count="11">
    <mergeCell ref="A13:I13"/>
    <mergeCell ref="A11:C11"/>
    <mergeCell ref="A1:I1"/>
    <mergeCell ref="A2:I2"/>
    <mergeCell ref="A3:I3"/>
    <mergeCell ref="A4:I4"/>
    <mergeCell ref="A6:C6"/>
    <mergeCell ref="A7:C7"/>
    <mergeCell ref="A8:C8"/>
    <mergeCell ref="A9:C9"/>
    <mergeCell ref="A10:C10"/>
  </mergeCells>
  <pageMargins left="0.45" right="0.45" top="0.75" bottom="1.1875" header="0.3" footer="0.3"/>
  <pageSetup orientation="portrait" r:id="rId1"/>
  <headerFooter>
    <oddFooter>&amp;R&amp;"Arial,Italic"&amp;8&amp;A
SPB Form 41
Last Revised 11-1-2025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1B2E-73BD-48B5-94F5-A3C47BD4ABA9}">
  <dimension ref="A1:I8"/>
  <sheetViews>
    <sheetView view="pageLayout" zoomScale="110" zoomScaleNormal="100" zoomScalePageLayoutView="110" workbookViewId="0">
      <selection activeCell="A4" sqref="A4:I4"/>
    </sheetView>
  </sheetViews>
  <sheetFormatPr defaultRowHeight="14.25" x14ac:dyDescent="0.2"/>
  <cols>
    <col min="1" max="2" width="12.7109375" style="1" customWidth="1"/>
    <col min="3" max="7" width="19.140625" style="1" customWidth="1"/>
    <col min="8" max="16384" width="9.140625" style="1"/>
  </cols>
  <sheetData>
    <row r="1" spans="1:9" ht="18.75" thickBot="1" x14ac:dyDescent="0.3">
      <c r="A1" s="89" t="s">
        <v>9</v>
      </c>
      <c r="B1" s="90"/>
      <c r="C1" s="90"/>
      <c r="D1" s="90"/>
      <c r="E1" s="90"/>
      <c r="F1" s="90"/>
      <c r="G1" s="91"/>
    </row>
    <row r="2" spans="1:9" ht="18" x14ac:dyDescent="0.25">
      <c r="A2" s="92" t="s">
        <v>15</v>
      </c>
      <c r="B2" s="92"/>
      <c r="C2" s="92"/>
      <c r="D2" s="92"/>
      <c r="E2" s="92"/>
      <c r="F2" s="92"/>
      <c r="G2" s="92"/>
      <c r="H2" s="92"/>
      <c r="I2" s="92"/>
    </row>
    <row r="3" spans="1:9" ht="18" x14ac:dyDescent="0.25">
      <c r="A3" s="93" t="s">
        <v>16</v>
      </c>
      <c r="B3" s="93"/>
      <c r="C3" s="93"/>
      <c r="D3" s="93"/>
      <c r="E3" s="93"/>
      <c r="F3" s="93"/>
      <c r="G3" s="93"/>
      <c r="H3" s="93"/>
      <c r="I3" s="93"/>
    </row>
    <row r="4" spans="1:9" ht="18" x14ac:dyDescent="0.25">
      <c r="A4" s="92" t="s">
        <v>62</v>
      </c>
      <c r="B4" s="92"/>
      <c r="C4" s="92"/>
      <c r="D4" s="92"/>
      <c r="E4" s="92"/>
      <c r="F4" s="92"/>
      <c r="G4" s="92"/>
      <c r="H4" s="92"/>
      <c r="I4" s="92"/>
    </row>
    <row r="5" spans="1:9" ht="15" thickBot="1" x14ac:dyDescent="0.25"/>
    <row r="6" spans="1:9" ht="69.75" customHeight="1" x14ac:dyDescent="0.2">
      <c r="A6" s="101"/>
      <c r="B6" s="102"/>
      <c r="C6" s="39" t="s">
        <v>10</v>
      </c>
      <c r="D6" s="5" t="s">
        <v>11</v>
      </c>
      <c r="E6" s="45" t="s">
        <v>12</v>
      </c>
      <c r="F6" s="30" t="s">
        <v>13</v>
      </c>
      <c r="G6" s="55" t="s">
        <v>14</v>
      </c>
    </row>
    <row r="7" spans="1:9" ht="15.75" thickBot="1" x14ac:dyDescent="0.3">
      <c r="A7" s="103" t="s">
        <v>6</v>
      </c>
      <c r="B7" s="104"/>
      <c r="C7" s="40">
        <v>176878</v>
      </c>
      <c r="D7" s="6">
        <v>159162</v>
      </c>
      <c r="E7" s="46">
        <v>382900</v>
      </c>
      <c r="F7" s="31">
        <v>96000</v>
      </c>
      <c r="G7" s="56">
        <v>662161.19999999995</v>
      </c>
    </row>
    <row r="8" spans="1:9" ht="15.75" thickBot="1" x14ac:dyDescent="0.3">
      <c r="A8" s="105" t="s">
        <v>3</v>
      </c>
      <c r="B8" s="106"/>
      <c r="C8" s="41">
        <v>3</v>
      </c>
      <c r="D8" s="7">
        <v>2</v>
      </c>
      <c r="E8" s="47">
        <v>4</v>
      </c>
      <c r="F8" s="32">
        <v>1</v>
      </c>
      <c r="G8" s="57">
        <v>5</v>
      </c>
    </row>
  </sheetData>
  <mergeCells count="7">
    <mergeCell ref="A6:B6"/>
    <mergeCell ref="A7:B7"/>
    <mergeCell ref="A8:B8"/>
    <mergeCell ref="A1:G1"/>
    <mergeCell ref="A2:I2"/>
    <mergeCell ref="A3:I3"/>
    <mergeCell ref="A4:I4"/>
  </mergeCells>
  <pageMargins left="0.45" right="0.45" top="0.75" bottom="1.1875" header="0.3" footer="0.3"/>
  <pageSetup orientation="landscape" r:id="rId1"/>
  <headerFooter>
    <oddFooter>&amp;R&amp;"Arial,Italic"&amp;8&amp;A
SPB Form 41
Last Revised 11 -1-2025
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8BE2-6D71-4A32-A78F-A26EE62A0B8B}">
  <dimension ref="A1:E13"/>
  <sheetViews>
    <sheetView view="pageLayout" zoomScale="110" zoomScaleNormal="115" zoomScaleSheetLayoutView="190" zoomScalePageLayoutView="110" workbookViewId="0">
      <selection activeCell="B4" sqref="B4:D4"/>
    </sheetView>
  </sheetViews>
  <sheetFormatPr defaultRowHeight="15" x14ac:dyDescent="0.25"/>
  <cols>
    <col min="1" max="1" width="30.85546875" customWidth="1"/>
    <col min="2" max="4" width="22.28515625" customWidth="1"/>
    <col min="5" max="5" width="22" customWidth="1"/>
  </cols>
  <sheetData>
    <row r="1" spans="1:5" ht="18" customHeight="1" thickBot="1" x14ac:dyDescent="0.3">
      <c r="B1" s="89" t="s">
        <v>27</v>
      </c>
      <c r="C1" s="90"/>
      <c r="D1" s="91"/>
      <c r="E1" s="29"/>
    </row>
    <row r="2" spans="1:5" ht="18" customHeight="1" x14ac:dyDescent="0.25">
      <c r="B2" s="109" t="s">
        <v>26</v>
      </c>
      <c r="C2" s="109"/>
      <c r="D2" s="109"/>
      <c r="E2" s="28"/>
    </row>
    <row r="3" spans="1:5" ht="18" customHeight="1" x14ac:dyDescent="0.25">
      <c r="B3" s="109" t="s">
        <v>16</v>
      </c>
      <c r="C3" s="109"/>
      <c r="D3" s="109"/>
      <c r="E3" s="28"/>
    </row>
    <row r="4" spans="1:5" ht="18" customHeight="1" x14ac:dyDescent="0.25">
      <c r="B4" s="109" t="s">
        <v>63</v>
      </c>
      <c r="C4" s="109"/>
      <c r="D4" s="109"/>
      <c r="E4" s="28"/>
    </row>
    <row r="5" spans="1:5" ht="15.75" thickBot="1" x14ac:dyDescent="0.3"/>
    <row r="6" spans="1:5" ht="30.75" thickBot="1" x14ac:dyDescent="0.3">
      <c r="A6" s="27" t="s">
        <v>25</v>
      </c>
      <c r="B6" s="26" t="s">
        <v>24</v>
      </c>
      <c r="C6" s="26" t="s">
        <v>23</v>
      </c>
      <c r="D6" s="26" t="s">
        <v>22</v>
      </c>
      <c r="E6" s="26" t="s">
        <v>21</v>
      </c>
    </row>
    <row r="7" spans="1:5" ht="29.25" thickBot="1" x14ac:dyDescent="0.3">
      <c r="A7" s="25" t="s">
        <v>20</v>
      </c>
      <c r="B7" s="24">
        <v>96000</v>
      </c>
      <c r="C7" s="24">
        <v>176878</v>
      </c>
      <c r="D7" s="23">
        <v>20</v>
      </c>
      <c r="E7" s="22">
        <f>B7/C7*D7</f>
        <v>10.854939562862537</v>
      </c>
    </row>
    <row r="8" spans="1:5" ht="29.25" thickBot="1" x14ac:dyDescent="0.3">
      <c r="A8" s="21" t="s">
        <v>19</v>
      </c>
      <c r="B8" s="20">
        <v>96000</v>
      </c>
      <c r="C8" s="20">
        <v>159162</v>
      </c>
      <c r="D8" s="19">
        <v>20</v>
      </c>
      <c r="E8" s="18">
        <f>B8/C8*D8</f>
        <v>12.063180910016209</v>
      </c>
    </row>
    <row r="9" spans="1:5" ht="29.25" thickBot="1" x14ac:dyDescent="0.3">
      <c r="A9" s="17" t="s">
        <v>12</v>
      </c>
      <c r="B9" s="16">
        <v>96000</v>
      </c>
      <c r="C9" s="16">
        <v>382900</v>
      </c>
      <c r="D9" s="15">
        <v>20</v>
      </c>
      <c r="E9" s="14">
        <f>B9/C9*D9</f>
        <v>5.0143640637242104</v>
      </c>
    </row>
    <row r="10" spans="1:5" ht="29.25" thickBot="1" x14ac:dyDescent="0.3">
      <c r="A10" s="13" t="s">
        <v>13</v>
      </c>
      <c r="B10" s="12">
        <v>96000</v>
      </c>
      <c r="C10" s="12">
        <v>96000</v>
      </c>
      <c r="D10" s="11">
        <v>20</v>
      </c>
      <c r="E10" s="11">
        <f>B10/C10*D10</f>
        <v>20</v>
      </c>
    </row>
    <row r="11" spans="1:5" ht="15.75" thickBot="1" x14ac:dyDescent="0.3">
      <c r="A11" s="51" t="s">
        <v>18</v>
      </c>
      <c r="B11" s="52">
        <v>96000</v>
      </c>
      <c r="C11" s="52">
        <v>662161.19999999995</v>
      </c>
      <c r="D11" s="53">
        <v>20</v>
      </c>
      <c r="E11" s="54">
        <f>B11/C11*D11</f>
        <v>2.8995960500252811</v>
      </c>
    </row>
    <row r="12" spans="1:5" x14ac:dyDescent="0.25">
      <c r="A12" s="107" t="s">
        <v>17</v>
      </c>
      <c r="B12" s="107"/>
      <c r="C12" s="107"/>
      <c r="D12" s="107"/>
      <c r="E12" s="107"/>
    </row>
    <row r="13" spans="1:5" x14ac:dyDescent="0.25">
      <c r="A13" s="108"/>
      <c r="B13" s="108"/>
      <c r="C13" s="108"/>
      <c r="D13" s="108"/>
      <c r="E13" s="108"/>
    </row>
  </sheetData>
  <mergeCells count="5">
    <mergeCell ref="A12:E13"/>
    <mergeCell ref="B1:D1"/>
    <mergeCell ref="B2:D2"/>
    <mergeCell ref="B3:D3"/>
    <mergeCell ref="B4:D4"/>
  </mergeCells>
  <pageMargins left="0.7" right="0.7" top="0.66666666666666663" bottom="1.2179487179487178" header="0.3" footer="0.3"/>
  <pageSetup orientation="landscape" r:id="rId1"/>
  <headerFooter>
    <oddFooter>&amp;R&amp;"Arial,Italic"&amp;8&amp;A
SPB Form S-9
Rev. 5-1-2024
State Purchasing Bureau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620F-A64C-4F39-B5B2-AE311C40DB9E}">
  <sheetPr>
    <pageSetUpPr fitToPage="1"/>
  </sheetPr>
  <dimension ref="A1:M22"/>
  <sheetViews>
    <sheetView zoomScale="90" zoomScaleNormal="90" workbookViewId="0">
      <selection activeCell="D19" sqref="D19"/>
    </sheetView>
  </sheetViews>
  <sheetFormatPr defaultColWidth="8.85546875" defaultRowHeight="15" x14ac:dyDescent="0.2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59" customWidth="1"/>
    <col min="6" max="6" width="12.7109375" customWidth="1"/>
    <col min="7" max="10" width="12.42578125" customWidth="1"/>
    <col min="11" max="11" width="10" style="58" bestFit="1" customWidth="1"/>
    <col min="14" max="15" width="5.42578125" bestFit="1" customWidth="1"/>
    <col min="16" max="16" width="7.7109375" bestFit="1" customWidth="1"/>
  </cols>
  <sheetData>
    <row r="1" spans="1:13" ht="24" thickBot="1" x14ac:dyDescent="0.4">
      <c r="B1" s="144" t="s">
        <v>60</v>
      </c>
      <c r="C1" s="145"/>
      <c r="D1" s="145"/>
      <c r="E1" s="145"/>
      <c r="F1" s="145"/>
      <c r="G1" s="145"/>
      <c r="H1" s="145"/>
      <c r="I1" s="145"/>
      <c r="J1" s="146"/>
    </row>
    <row r="2" spans="1:13" ht="24" customHeight="1" thickBot="1" x14ac:dyDescent="0.3">
      <c r="B2" s="147" t="s">
        <v>59</v>
      </c>
      <c r="C2" s="148"/>
      <c r="D2" s="148"/>
      <c r="E2" s="148"/>
      <c r="F2" s="148"/>
      <c r="G2" s="148"/>
      <c r="H2" s="148"/>
      <c r="I2" s="148"/>
      <c r="J2" s="149"/>
    </row>
    <row r="3" spans="1:13" ht="60" customHeight="1" thickBot="1" x14ac:dyDescent="0.3">
      <c r="B3" s="74" t="s">
        <v>58</v>
      </c>
      <c r="C3" s="72" t="s">
        <v>57</v>
      </c>
      <c r="D3" s="72" t="s">
        <v>39</v>
      </c>
      <c r="E3" s="73" t="s">
        <v>38</v>
      </c>
      <c r="F3" s="72" t="s">
        <v>56</v>
      </c>
      <c r="G3" s="72" t="s">
        <v>55</v>
      </c>
      <c r="H3" s="72" t="s">
        <v>54</v>
      </c>
      <c r="I3" s="72" t="s">
        <v>53</v>
      </c>
      <c r="J3" s="72" t="s">
        <v>52</v>
      </c>
    </row>
    <row r="4" spans="1:13" ht="33" customHeight="1" thickBot="1" x14ac:dyDescent="0.3">
      <c r="B4" s="150" t="s">
        <v>51</v>
      </c>
      <c r="C4" s="151"/>
      <c r="D4" s="151"/>
      <c r="E4" s="119"/>
      <c r="F4" s="120"/>
      <c r="G4" s="71"/>
      <c r="H4" s="71"/>
      <c r="I4" s="71"/>
      <c r="J4" s="85"/>
    </row>
    <row r="5" spans="1:13" ht="15.75" customHeight="1" thickBot="1" x14ac:dyDescent="0.3">
      <c r="B5" s="152" t="s">
        <v>50</v>
      </c>
      <c r="C5" s="136" t="s">
        <v>49</v>
      </c>
      <c r="D5" s="84" t="s">
        <v>48</v>
      </c>
      <c r="E5" s="154">
        <v>5</v>
      </c>
      <c r="F5" s="110">
        <v>5</v>
      </c>
      <c r="G5" s="110">
        <v>5</v>
      </c>
      <c r="H5" s="110">
        <v>4</v>
      </c>
      <c r="I5" s="110">
        <v>5</v>
      </c>
      <c r="J5" s="140" cm="1">
        <f t="array" ref="J5">SUM(F5:I6/4)</f>
        <v>4.75</v>
      </c>
      <c r="K5" s="83"/>
    </row>
    <row r="6" spans="1:13" ht="29.25" thickBot="1" x14ac:dyDescent="0.3">
      <c r="B6" s="153"/>
      <c r="C6" s="137"/>
      <c r="D6" s="82" t="s">
        <v>47</v>
      </c>
      <c r="E6" s="155"/>
      <c r="F6" s="139"/>
      <c r="G6" s="139"/>
      <c r="H6" s="111"/>
      <c r="I6" s="111"/>
      <c r="J6" s="141"/>
    </row>
    <row r="7" spans="1:13" x14ac:dyDescent="0.25">
      <c r="B7" s="153"/>
      <c r="C7" s="137"/>
      <c r="D7" s="80" t="s">
        <v>46</v>
      </c>
      <c r="E7" s="142">
        <v>10</v>
      </c>
      <c r="F7" s="110">
        <v>7</v>
      </c>
      <c r="G7" s="110">
        <v>7</v>
      </c>
      <c r="H7" s="110">
        <v>5</v>
      </c>
      <c r="I7" s="110">
        <v>9.5</v>
      </c>
      <c r="J7" s="140" cm="1">
        <f t="array" ref="J7">SUM(F7:I8/4)</f>
        <v>7.125</v>
      </c>
    </row>
    <row r="8" spans="1:13" ht="24.75" customHeight="1" thickBot="1" x14ac:dyDescent="0.3">
      <c r="B8" s="153"/>
      <c r="C8" s="137"/>
      <c r="D8" s="81" t="s">
        <v>45</v>
      </c>
      <c r="E8" s="143"/>
      <c r="F8" s="139"/>
      <c r="G8" s="139"/>
      <c r="H8" s="111"/>
      <c r="I8" s="111"/>
      <c r="J8" s="141"/>
    </row>
    <row r="9" spans="1:13" x14ac:dyDescent="0.25">
      <c r="B9" s="153"/>
      <c r="C9" s="137"/>
      <c r="D9" s="80" t="s">
        <v>44</v>
      </c>
      <c r="E9" s="142">
        <v>10</v>
      </c>
      <c r="F9" s="110">
        <v>6.5</v>
      </c>
      <c r="G9" s="110">
        <v>7</v>
      </c>
      <c r="H9" s="110">
        <v>6</v>
      </c>
      <c r="I9" s="110">
        <v>9.5</v>
      </c>
      <c r="J9" s="140" cm="1">
        <f t="array" ref="J9">SUM(F9:I10/4)</f>
        <v>7.25</v>
      </c>
    </row>
    <row r="10" spans="1:13" ht="43.5" thickBot="1" x14ac:dyDescent="0.3">
      <c r="B10" s="153"/>
      <c r="C10" s="137"/>
      <c r="D10" s="79" t="s">
        <v>43</v>
      </c>
      <c r="E10" s="156"/>
      <c r="F10" s="139"/>
      <c r="G10" s="139"/>
      <c r="H10" s="111"/>
      <c r="I10" s="111"/>
      <c r="J10" s="141"/>
    </row>
    <row r="11" spans="1:13" ht="24.95" customHeight="1" thickBot="1" x14ac:dyDescent="0.3">
      <c r="B11" s="115" t="s">
        <v>42</v>
      </c>
      <c r="C11" s="116"/>
      <c r="D11" s="116"/>
      <c r="E11" s="117"/>
      <c r="F11" s="78">
        <f>SUM(F5:F10)</f>
        <v>18.5</v>
      </c>
      <c r="G11" s="78">
        <f>SUM(G5:G10)</f>
        <v>19</v>
      </c>
      <c r="H11" s="78">
        <f>SUM(H5:H10)</f>
        <v>15</v>
      </c>
      <c r="I11" s="78">
        <f>SUM(I5:I10)</f>
        <v>24</v>
      </c>
      <c r="J11" s="77">
        <f>SUM(J5:J10)</f>
        <v>19.125</v>
      </c>
    </row>
    <row r="12" spans="1:13" ht="15" customHeight="1" thickBot="1" x14ac:dyDescent="0.3">
      <c r="B12" s="62"/>
      <c r="C12" s="76"/>
      <c r="D12" s="76"/>
      <c r="E12" s="76"/>
      <c r="F12" s="75"/>
      <c r="G12" s="75"/>
      <c r="H12" s="75"/>
      <c r="I12" s="75"/>
      <c r="J12" s="75"/>
    </row>
    <row r="13" spans="1:13" ht="60" customHeight="1" thickBot="1" x14ac:dyDescent="0.3">
      <c r="B13" s="74" t="s">
        <v>41</v>
      </c>
      <c r="C13" s="72" t="s">
        <v>40</v>
      </c>
      <c r="D13" s="72" t="s">
        <v>39</v>
      </c>
      <c r="E13" s="73" t="s">
        <v>38</v>
      </c>
      <c r="F13" s="72" t="str">
        <f>F3</f>
        <v>Evaluator #1</v>
      </c>
      <c r="G13" s="72" t="str">
        <f>G3</f>
        <v>Evaluator #2</v>
      </c>
      <c r="H13" s="72" t="str">
        <f>H3</f>
        <v>Evaluator #3</v>
      </c>
      <c r="I13" s="72" t="str">
        <f>I3</f>
        <v>Evaluator #4</v>
      </c>
      <c r="J13" s="72" t="str">
        <f>J3</f>
        <v>Average Score</v>
      </c>
    </row>
    <row r="14" spans="1:13" ht="40.5" customHeight="1" thickBot="1" x14ac:dyDescent="0.3">
      <c r="B14" s="118" t="s">
        <v>37</v>
      </c>
      <c r="C14" s="119"/>
      <c r="D14" s="119"/>
      <c r="E14" s="119"/>
      <c r="F14" s="120"/>
      <c r="G14" s="71"/>
      <c r="H14" s="71"/>
      <c r="I14" s="71"/>
      <c r="J14" s="71"/>
      <c r="M14" s="70"/>
    </row>
    <row r="15" spans="1:13" ht="15.75" thickBot="1" x14ac:dyDescent="0.3">
      <c r="B15" s="121" t="s">
        <v>36</v>
      </c>
      <c r="C15" s="122"/>
      <c r="D15" s="122"/>
      <c r="E15" s="123"/>
      <c r="F15" s="124"/>
      <c r="G15" s="69"/>
      <c r="H15" s="69"/>
      <c r="I15" s="69"/>
      <c r="J15" s="69"/>
    </row>
    <row r="16" spans="1:13" ht="15.75" customHeight="1" thickBot="1" x14ac:dyDescent="0.3">
      <c r="A16" s="126"/>
      <c r="B16" s="133" t="s">
        <v>35</v>
      </c>
      <c r="C16" s="136" t="s">
        <v>34</v>
      </c>
      <c r="D16" s="127" t="s">
        <v>33</v>
      </c>
      <c r="E16" s="129">
        <v>5</v>
      </c>
      <c r="F16" s="125">
        <v>4</v>
      </c>
      <c r="G16" s="125">
        <v>3</v>
      </c>
      <c r="H16" s="131">
        <v>3.5</v>
      </c>
      <c r="I16" s="131">
        <v>4.8</v>
      </c>
      <c r="J16" s="125" cm="1">
        <f t="array" ref="J16">SUM(F16:I16/4)</f>
        <v>3.8250000000000002</v>
      </c>
    </row>
    <row r="17" spans="1:10" ht="15.75" thickBot="1" x14ac:dyDescent="0.3">
      <c r="A17" s="126"/>
      <c r="B17" s="134"/>
      <c r="C17" s="137"/>
      <c r="D17" s="128"/>
      <c r="E17" s="130"/>
      <c r="F17" s="125"/>
      <c r="G17" s="125"/>
      <c r="H17" s="132"/>
      <c r="I17" s="132"/>
      <c r="J17" s="125"/>
    </row>
    <row r="18" spans="1:10" ht="33" customHeight="1" thickBot="1" x14ac:dyDescent="0.3">
      <c r="B18" s="134"/>
      <c r="C18" s="137"/>
      <c r="D18" s="66" t="s">
        <v>32</v>
      </c>
      <c r="E18" s="65">
        <v>10</v>
      </c>
      <c r="F18" s="67">
        <v>7</v>
      </c>
      <c r="G18" s="67">
        <v>6</v>
      </c>
      <c r="H18" s="67">
        <v>6.5</v>
      </c>
      <c r="I18" s="67">
        <v>9.6</v>
      </c>
      <c r="J18" s="63" cm="1">
        <f t="array" ref="J18">SUM(F18:I18/4)</f>
        <v>7.2750000000000004</v>
      </c>
    </row>
    <row r="19" spans="1:10" ht="33" customHeight="1" thickBot="1" x14ac:dyDescent="0.3">
      <c r="B19" s="134"/>
      <c r="C19" s="137"/>
      <c r="D19" s="66" t="s">
        <v>31</v>
      </c>
      <c r="E19" s="68">
        <v>15</v>
      </c>
      <c r="F19" s="67">
        <v>12</v>
      </c>
      <c r="G19" s="67">
        <v>8</v>
      </c>
      <c r="H19" s="67">
        <v>9</v>
      </c>
      <c r="I19" s="67">
        <v>14.4</v>
      </c>
      <c r="J19" s="63" cm="1">
        <f t="array" ref="J19">SUM(F19:I19/4)</f>
        <v>10.85</v>
      </c>
    </row>
    <row r="20" spans="1:10" ht="33" customHeight="1" thickBot="1" x14ac:dyDescent="0.3">
      <c r="B20" s="134"/>
      <c r="C20" s="137"/>
      <c r="D20" s="66" t="s">
        <v>30</v>
      </c>
      <c r="E20" s="65">
        <v>15</v>
      </c>
      <c r="F20" s="67">
        <v>12</v>
      </c>
      <c r="G20" s="67">
        <v>10</v>
      </c>
      <c r="H20" s="67">
        <v>9</v>
      </c>
      <c r="I20" s="67">
        <v>14.4</v>
      </c>
      <c r="J20" s="63" cm="1">
        <f t="array" ref="J20">SUM(F20:I20/4)</f>
        <v>11.35</v>
      </c>
    </row>
    <row r="21" spans="1:10" ht="33" customHeight="1" thickBot="1" x14ac:dyDescent="0.3">
      <c r="B21" s="135"/>
      <c r="C21" s="138"/>
      <c r="D21" s="66" t="s">
        <v>29</v>
      </c>
      <c r="E21" s="65">
        <v>10</v>
      </c>
      <c r="F21" s="64">
        <v>7</v>
      </c>
      <c r="G21" s="64">
        <v>10</v>
      </c>
      <c r="H21" s="64">
        <v>6</v>
      </c>
      <c r="I21" s="64">
        <v>10</v>
      </c>
      <c r="J21" s="63" cm="1">
        <f t="array" ref="J21">SUM(F21:I21/4)</f>
        <v>8.25</v>
      </c>
    </row>
    <row r="22" spans="1:10" ht="34.5" customHeight="1" thickBot="1" x14ac:dyDescent="0.3">
      <c r="B22" s="112" t="s">
        <v>28</v>
      </c>
      <c r="C22" s="113"/>
      <c r="D22" s="113"/>
      <c r="E22" s="114"/>
      <c r="F22" s="61">
        <f>SUM(F16:F21)</f>
        <v>42</v>
      </c>
      <c r="G22" s="61">
        <f>SUM(G16:G21)</f>
        <v>37</v>
      </c>
      <c r="H22" s="61">
        <f>SUM(H16:H21)</f>
        <v>34</v>
      </c>
      <c r="I22" s="61">
        <f>SUM(I16:I21)</f>
        <v>53.199999999999996</v>
      </c>
      <c r="J22" s="60">
        <f>SUM(J16:J21)</f>
        <v>41.550000000000004</v>
      </c>
    </row>
  </sheetData>
  <sheetProtection selectLockedCells="1"/>
  <mergeCells count="37">
    <mergeCell ref="B1:J1"/>
    <mergeCell ref="B2:J2"/>
    <mergeCell ref="B4:F4"/>
    <mergeCell ref="B5:B10"/>
    <mergeCell ref="C5:C10"/>
    <mergeCell ref="E5:E6"/>
    <mergeCell ref="F5:F6"/>
    <mergeCell ref="G5:G6"/>
    <mergeCell ref="J5:J6"/>
    <mergeCell ref="E9:E10"/>
    <mergeCell ref="F9:F10"/>
    <mergeCell ref="G9:G10"/>
    <mergeCell ref="J9:J10"/>
    <mergeCell ref="E7:E8"/>
    <mergeCell ref="F7:F8"/>
    <mergeCell ref="G7:G8"/>
    <mergeCell ref="J7:J8"/>
    <mergeCell ref="A16:A17"/>
    <mergeCell ref="D16:D17"/>
    <mergeCell ref="E16:E17"/>
    <mergeCell ref="G16:G17"/>
    <mergeCell ref="J16:J17"/>
    <mergeCell ref="H16:H17"/>
    <mergeCell ref="I16:I17"/>
    <mergeCell ref="B16:B21"/>
    <mergeCell ref="C16:C21"/>
    <mergeCell ref="B22:E22"/>
    <mergeCell ref="B11:E11"/>
    <mergeCell ref="B14:F14"/>
    <mergeCell ref="B15:F15"/>
    <mergeCell ref="F16:F17"/>
    <mergeCell ref="I5:I6"/>
    <mergeCell ref="H7:H8"/>
    <mergeCell ref="I7:I8"/>
    <mergeCell ref="H9:H10"/>
    <mergeCell ref="I9:I10"/>
    <mergeCell ref="H5:H6"/>
  </mergeCells>
  <pageMargins left="0.7" right="0.7" top="0.75" bottom="0.75" header="0.3" footer="0.3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9BAC-D880-472B-BA0D-18977CD334E1}">
  <sheetPr>
    <pageSetUpPr fitToPage="1"/>
  </sheetPr>
  <dimension ref="A1:M22"/>
  <sheetViews>
    <sheetView topLeftCell="A2" zoomScale="90" zoomScaleNormal="90" workbookViewId="0">
      <selection activeCell="J22" sqref="J22"/>
    </sheetView>
  </sheetViews>
  <sheetFormatPr defaultColWidth="8.85546875" defaultRowHeight="15" x14ac:dyDescent="0.2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59" customWidth="1"/>
    <col min="6" max="6" width="12.7109375" customWidth="1"/>
    <col min="7" max="10" width="12.42578125" customWidth="1"/>
    <col min="11" max="11" width="10" style="58" bestFit="1" customWidth="1"/>
    <col min="14" max="15" width="5.42578125" bestFit="1" customWidth="1"/>
    <col min="16" max="16" width="7.7109375" bestFit="1" customWidth="1"/>
  </cols>
  <sheetData>
    <row r="1" spans="1:13" ht="24" thickBot="1" x14ac:dyDescent="0.4">
      <c r="B1" s="144" t="s">
        <v>60</v>
      </c>
      <c r="C1" s="145"/>
      <c r="D1" s="145"/>
      <c r="E1" s="145"/>
      <c r="F1" s="145"/>
      <c r="G1" s="145"/>
      <c r="H1" s="145"/>
      <c r="I1" s="145"/>
      <c r="J1" s="146"/>
    </row>
    <row r="2" spans="1:13" ht="24" customHeight="1" thickBot="1" x14ac:dyDescent="0.3">
      <c r="B2" s="147" t="s">
        <v>59</v>
      </c>
      <c r="C2" s="148"/>
      <c r="D2" s="148"/>
      <c r="E2" s="148"/>
      <c r="F2" s="148"/>
      <c r="G2" s="148"/>
      <c r="H2" s="148"/>
      <c r="I2" s="148"/>
      <c r="J2" s="149"/>
    </row>
    <row r="3" spans="1:13" ht="60" customHeight="1" thickBot="1" x14ac:dyDescent="0.3">
      <c r="B3" s="74" t="s">
        <v>58</v>
      </c>
      <c r="C3" s="72" t="s">
        <v>57</v>
      </c>
      <c r="D3" s="72" t="s">
        <v>39</v>
      </c>
      <c r="E3" s="73" t="s">
        <v>38</v>
      </c>
      <c r="F3" s="72" t="s">
        <v>56</v>
      </c>
      <c r="G3" s="72" t="s">
        <v>55</v>
      </c>
      <c r="H3" s="72" t="s">
        <v>54</v>
      </c>
      <c r="I3" s="72" t="s">
        <v>53</v>
      </c>
      <c r="J3" s="72" t="s">
        <v>52</v>
      </c>
    </row>
    <row r="4" spans="1:13" ht="33" customHeight="1" thickBot="1" x14ac:dyDescent="0.3">
      <c r="B4" s="150" t="s">
        <v>51</v>
      </c>
      <c r="C4" s="151"/>
      <c r="D4" s="151"/>
      <c r="E4" s="119"/>
      <c r="F4" s="120"/>
      <c r="G4" s="71"/>
      <c r="H4" s="71"/>
      <c r="I4" s="71"/>
      <c r="J4" s="85"/>
    </row>
    <row r="5" spans="1:13" ht="15.75" customHeight="1" thickBot="1" x14ac:dyDescent="0.3">
      <c r="B5" s="152" t="s">
        <v>50</v>
      </c>
      <c r="C5" s="136" t="s">
        <v>49</v>
      </c>
      <c r="D5" s="84" t="s">
        <v>48</v>
      </c>
      <c r="E5" s="154">
        <v>5</v>
      </c>
      <c r="F5" s="110">
        <v>5</v>
      </c>
      <c r="G5" s="110">
        <v>5</v>
      </c>
      <c r="H5" s="110">
        <v>4</v>
      </c>
      <c r="I5" s="110">
        <v>5</v>
      </c>
      <c r="J5" s="140" cm="1">
        <f t="array" ref="J5">SUM(F5:I6/4)</f>
        <v>4.75</v>
      </c>
      <c r="K5" s="83"/>
    </row>
    <row r="6" spans="1:13" ht="29.25" thickBot="1" x14ac:dyDescent="0.3">
      <c r="B6" s="153"/>
      <c r="C6" s="137"/>
      <c r="D6" s="82" t="s">
        <v>47</v>
      </c>
      <c r="E6" s="155"/>
      <c r="F6" s="139"/>
      <c r="G6" s="139"/>
      <c r="H6" s="111"/>
      <c r="I6" s="111"/>
      <c r="J6" s="141"/>
    </row>
    <row r="7" spans="1:13" x14ac:dyDescent="0.25">
      <c r="B7" s="153"/>
      <c r="C7" s="137"/>
      <c r="D7" s="80" t="s">
        <v>46</v>
      </c>
      <c r="E7" s="142">
        <v>10</v>
      </c>
      <c r="F7" s="110">
        <v>7</v>
      </c>
      <c r="G7" s="110">
        <v>7</v>
      </c>
      <c r="H7" s="110">
        <v>5</v>
      </c>
      <c r="I7" s="110">
        <v>9.5</v>
      </c>
      <c r="J7" s="140" cm="1">
        <f t="array" ref="J7">SUM(F7:I8/4)</f>
        <v>7.125</v>
      </c>
    </row>
    <row r="8" spans="1:13" ht="24.75" customHeight="1" thickBot="1" x14ac:dyDescent="0.3">
      <c r="B8" s="153"/>
      <c r="C8" s="137"/>
      <c r="D8" s="81" t="s">
        <v>45</v>
      </c>
      <c r="E8" s="143"/>
      <c r="F8" s="139"/>
      <c r="G8" s="139"/>
      <c r="H8" s="111"/>
      <c r="I8" s="111"/>
      <c r="J8" s="141"/>
    </row>
    <row r="9" spans="1:13" x14ac:dyDescent="0.25">
      <c r="B9" s="153"/>
      <c r="C9" s="137"/>
      <c r="D9" s="80" t="s">
        <v>44</v>
      </c>
      <c r="E9" s="142">
        <v>10</v>
      </c>
      <c r="F9" s="110">
        <v>6.5</v>
      </c>
      <c r="G9" s="110">
        <v>7</v>
      </c>
      <c r="H9" s="110">
        <v>6</v>
      </c>
      <c r="I9" s="110">
        <v>9.5</v>
      </c>
      <c r="J9" s="140" cm="1">
        <f t="array" ref="J9">SUM(F9:I10/4)</f>
        <v>7.25</v>
      </c>
    </row>
    <row r="10" spans="1:13" ht="43.5" thickBot="1" x14ac:dyDescent="0.3">
      <c r="B10" s="153"/>
      <c r="C10" s="137"/>
      <c r="D10" s="79" t="s">
        <v>43</v>
      </c>
      <c r="E10" s="156"/>
      <c r="F10" s="139"/>
      <c r="G10" s="139"/>
      <c r="H10" s="111"/>
      <c r="I10" s="111"/>
      <c r="J10" s="141"/>
    </row>
    <row r="11" spans="1:13" ht="24.95" customHeight="1" thickBot="1" x14ac:dyDescent="0.3">
      <c r="B11" s="115" t="s">
        <v>42</v>
      </c>
      <c r="C11" s="116"/>
      <c r="D11" s="116"/>
      <c r="E11" s="117"/>
      <c r="F11" s="78">
        <f>SUM(F5:F10)</f>
        <v>18.5</v>
      </c>
      <c r="G11" s="78">
        <f>SUM(G5:G10)</f>
        <v>19</v>
      </c>
      <c r="H11" s="78">
        <f>SUM(H5:H10)</f>
        <v>15</v>
      </c>
      <c r="I11" s="78">
        <f>SUM(I5:I10)</f>
        <v>24</v>
      </c>
      <c r="J11" s="77">
        <f>SUM(J5:J10)</f>
        <v>19.125</v>
      </c>
    </row>
    <row r="12" spans="1:13" ht="15" customHeight="1" thickBot="1" x14ac:dyDescent="0.3">
      <c r="B12" s="62"/>
      <c r="C12" s="76"/>
      <c r="D12" s="76"/>
      <c r="E12" s="76"/>
      <c r="F12" s="75"/>
      <c r="G12" s="75"/>
      <c r="H12" s="75"/>
      <c r="I12" s="75"/>
      <c r="J12" s="75"/>
    </row>
    <row r="13" spans="1:13" ht="60" customHeight="1" thickBot="1" x14ac:dyDescent="0.3">
      <c r="B13" s="74" t="s">
        <v>41</v>
      </c>
      <c r="C13" s="72" t="s">
        <v>40</v>
      </c>
      <c r="D13" s="72" t="s">
        <v>39</v>
      </c>
      <c r="E13" s="73" t="s">
        <v>38</v>
      </c>
      <c r="F13" s="72" t="str">
        <f>F3</f>
        <v>Evaluator #1</v>
      </c>
      <c r="G13" s="72" t="str">
        <f>G3</f>
        <v>Evaluator #2</v>
      </c>
      <c r="H13" s="72" t="str">
        <f>H3</f>
        <v>Evaluator #3</v>
      </c>
      <c r="I13" s="72" t="str">
        <f>I3</f>
        <v>Evaluator #4</v>
      </c>
      <c r="J13" s="72" t="str">
        <f>J3</f>
        <v>Average Score</v>
      </c>
    </row>
    <row r="14" spans="1:13" ht="40.5" customHeight="1" thickBot="1" x14ac:dyDescent="0.3">
      <c r="B14" s="118" t="s">
        <v>37</v>
      </c>
      <c r="C14" s="119"/>
      <c r="D14" s="119"/>
      <c r="E14" s="119"/>
      <c r="F14" s="120"/>
      <c r="G14" s="71"/>
      <c r="H14" s="71"/>
      <c r="I14" s="71"/>
      <c r="J14" s="71"/>
      <c r="M14" s="70"/>
    </row>
    <row r="15" spans="1:13" ht="15.75" thickBot="1" x14ac:dyDescent="0.3">
      <c r="B15" s="121" t="s">
        <v>36</v>
      </c>
      <c r="C15" s="122"/>
      <c r="D15" s="122"/>
      <c r="E15" s="123"/>
      <c r="F15" s="124"/>
      <c r="G15" s="69"/>
      <c r="H15" s="69"/>
      <c r="I15" s="69"/>
      <c r="J15" s="69"/>
    </row>
    <row r="16" spans="1:13" ht="15.75" customHeight="1" thickBot="1" x14ac:dyDescent="0.3">
      <c r="A16" s="126"/>
      <c r="B16" s="133" t="s">
        <v>61</v>
      </c>
      <c r="C16" s="136" t="s">
        <v>34</v>
      </c>
      <c r="D16" s="127" t="s">
        <v>33</v>
      </c>
      <c r="E16" s="129">
        <v>5</v>
      </c>
      <c r="F16" s="125">
        <v>4</v>
      </c>
      <c r="G16" s="125">
        <v>3</v>
      </c>
      <c r="H16" s="131">
        <v>3.5</v>
      </c>
      <c r="I16" s="131">
        <v>4.8</v>
      </c>
      <c r="J16" s="125" cm="1">
        <f t="array" ref="J16">SUM(F16:I16/4)</f>
        <v>3.8250000000000002</v>
      </c>
    </row>
    <row r="17" spans="1:10" ht="15.75" thickBot="1" x14ac:dyDescent="0.3">
      <c r="A17" s="126"/>
      <c r="B17" s="134"/>
      <c r="C17" s="137"/>
      <c r="D17" s="128"/>
      <c r="E17" s="130"/>
      <c r="F17" s="125"/>
      <c r="G17" s="125"/>
      <c r="H17" s="132"/>
      <c r="I17" s="132"/>
      <c r="J17" s="125"/>
    </row>
    <row r="18" spans="1:10" ht="33" customHeight="1" thickBot="1" x14ac:dyDescent="0.3">
      <c r="B18" s="134"/>
      <c r="C18" s="137"/>
      <c r="D18" s="66" t="s">
        <v>32</v>
      </c>
      <c r="E18" s="65">
        <v>10</v>
      </c>
      <c r="F18" s="67">
        <v>7</v>
      </c>
      <c r="G18" s="67">
        <v>7</v>
      </c>
      <c r="H18" s="67">
        <v>6</v>
      </c>
      <c r="I18" s="67">
        <v>9.6</v>
      </c>
      <c r="J18" s="63" cm="1">
        <f t="array" ref="J18">SUM(F18:I18/4)</f>
        <v>7.4</v>
      </c>
    </row>
    <row r="19" spans="1:10" ht="33" customHeight="1" thickBot="1" x14ac:dyDescent="0.3">
      <c r="B19" s="134"/>
      <c r="C19" s="137"/>
      <c r="D19" s="66" t="s">
        <v>31</v>
      </c>
      <c r="E19" s="68">
        <v>15</v>
      </c>
      <c r="F19" s="67">
        <v>12</v>
      </c>
      <c r="G19" s="67">
        <v>8</v>
      </c>
      <c r="H19" s="67">
        <v>9</v>
      </c>
      <c r="I19" s="67">
        <v>14.4</v>
      </c>
      <c r="J19" s="63" cm="1">
        <f t="array" ref="J19">SUM(F19:I19/4)</f>
        <v>10.85</v>
      </c>
    </row>
    <row r="20" spans="1:10" ht="33" customHeight="1" thickBot="1" x14ac:dyDescent="0.3">
      <c r="B20" s="134"/>
      <c r="C20" s="137"/>
      <c r="D20" s="66" t="s">
        <v>30</v>
      </c>
      <c r="E20" s="65">
        <v>15</v>
      </c>
      <c r="F20" s="67">
        <v>12</v>
      </c>
      <c r="G20" s="67">
        <v>12</v>
      </c>
      <c r="H20" s="67">
        <v>9</v>
      </c>
      <c r="I20" s="67">
        <v>14.4</v>
      </c>
      <c r="J20" s="63" cm="1">
        <f t="array" ref="J20">SUM(F20:I20/4)</f>
        <v>11.85</v>
      </c>
    </row>
    <row r="21" spans="1:10" ht="33" customHeight="1" thickBot="1" x14ac:dyDescent="0.3">
      <c r="B21" s="135"/>
      <c r="C21" s="138"/>
      <c r="D21" s="66" t="s">
        <v>29</v>
      </c>
      <c r="E21" s="65">
        <v>10</v>
      </c>
      <c r="F21" s="64">
        <v>7</v>
      </c>
      <c r="G21" s="64">
        <v>10</v>
      </c>
      <c r="H21" s="64">
        <v>6</v>
      </c>
      <c r="I21" s="64">
        <v>10</v>
      </c>
      <c r="J21" s="63" cm="1">
        <f t="array" ref="J21">SUM(F21:I21/4)</f>
        <v>8.25</v>
      </c>
    </row>
    <row r="22" spans="1:10" ht="34.5" customHeight="1" thickBot="1" x14ac:dyDescent="0.3">
      <c r="B22" s="112" t="s">
        <v>28</v>
      </c>
      <c r="C22" s="113"/>
      <c r="D22" s="113"/>
      <c r="E22" s="114"/>
      <c r="F22" s="61">
        <f>SUM(F16:F21)</f>
        <v>42</v>
      </c>
      <c r="G22" s="61">
        <f>SUM(G16:G21)</f>
        <v>40</v>
      </c>
      <c r="H22" s="61">
        <f>SUM(H16:H21)</f>
        <v>33.5</v>
      </c>
      <c r="I22" s="61">
        <f>SUM(I16:I21)</f>
        <v>53.199999999999996</v>
      </c>
      <c r="J22" s="60">
        <f>SUM(J16:J21)</f>
        <v>42.175000000000004</v>
      </c>
    </row>
  </sheetData>
  <sheetProtection selectLockedCells="1"/>
  <mergeCells count="37">
    <mergeCell ref="B22:E22"/>
    <mergeCell ref="J9:J10"/>
    <mergeCell ref="B11:E11"/>
    <mergeCell ref="B14:F14"/>
    <mergeCell ref="B15:F15"/>
    <mergeCell ref="F16:F17"/>
    <mergeCell ref="E9:E10"/>
    <mergeCell ref="F9:F10"/>
    <mergeCell ref="G9:G10"/>
    <mergeCell ref="H9:H10"/>
    <mergeCell ref="A16:A17"/>
    <mergeCell ref="B16:B21"/>
    <mergeCell ref="C16:C21"/>
    <mergeCell ref="D16:D17"/>
    <mergeCell ref="E16:E17"/>
    <mergeCell ref="J16:J17"/>
    <mergeCell ref="B1:J1"/>
    <mergeCell ref="B2:J2"/>
    <mergeCell ref="B4:F4"/>
    <mergeCell ref="B5:B10"/>
    <mergeCell ref="C5:C10"/>
    <mergeCell ref="E5:E6"/>
    <mergeCell ref="F5:F6"/>
    <mergeCell ref="G5:G6"/>
    <mergeCell ref="H5:H6"/>
    <mergeCell ref="I9:I10"/>
    <mergeCell ref="G16:G17"/>
    <mergeCell ref="H16:H17"/>
    <mergeCell ref="I16:I17"/>
    <mergeCell ref="J7:J8"/>
    <mergeCell ref="I5:I6"/>
    <mergeCell ref="J5:J6"/>
    <mergeCell ref="E7:E8"/>
    <mergeCell ref="F7:F8"/>
    <mergeCell ref="G7:G8"/>
    <mergeCell ref="H7:H8"/>
    <mergeCell ref="I7:I8"/>
  </mergeCells>
  <pageMargins left="0.7" right="0.7" top="0.75" bottom="0.75" header="0.3" footer="0.3"/>
  <pageSetup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C511-6836-4368-83EF-BA11D0944218}">
  <sheetPr>
    <pageSetUpPr fitToPage="1"/>
  </sheetPr>
  <dimension ref="A1:M22"/>
  <sheetViews>
    <sheetView topLeftCell="A2" zoomScale="90" zoomScaleNormal="90" workbookViewId="0">
      <selection activeCell="J22" sqref="J22"/>
    </sheetView>
  </sheetViews>
  <sheetFormatPr defaultColWidth="8.85546875" defaultRowHeight="15" x14ac:dyDescent="0.2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59" customWidth="1"/>
    <col min="6" max="6" width="12.7109375" customWidth="1"/>
    <col min="7" max="10" width="12.42578125" customWidth="1"/>
    <col min="11" max="11" width="10" style="58" bestFit="1" customWidth="1"/>
    <col min="14" max="15" width="5.42578125" bestFit="1" customWidth="1"/>
    <col min="16" max="16" width="7.7109375" bestFit="1" customWidth="1"/>
  </cols>
  <sheetData>
    <row r="1" spans="1:13" ht="24" thickBot="1" x14ac:dyDescent="0.4">
      <c r="B1" s="144" t="s">
        <v>60</v>
      </c>
      <c r="C1" s="145"/>
      <c r="D1" s="145"/>
      <c r="E1" s="145"/>
      <c r="F1" s="145"/>
      <c r="G1" s="145"/>
      <c r="H1" s="145"/>
      <c r="I1" s="145"/>
      <c r="J1" s="146"/>
    </row>
    <row r="2" spans="1:13" ht="24" customHeight="1" thickBot="1" x14ac:dyDescent="0.3">
      <c r="B2" s="147" t="s">
        <v>59</v>
      </c>
      <c r="C2" s="148"/>
      <c r="D2" s="148"/>
      <c r="E2" s="148"/>
      <c r="F2" s="148"/>
      <c r="G2" s="148"/>
      <c r="H2" s="148"/>
      <c r="I2" s="148"/>
      <c r="J2" s="149"/>
    </row>
    <row r="3" spans="1:13" ht="60" customHeight="1" thickBot="1" x14ac:dyDescent="0.3">
      <c r="B3" s="74" t="s">
        <v>58</v>
      </c>
      <c r="C3" s="72" t="s">
        <v>57</v>
      </c>
      <c r="D3" s="72" t="s">
        <v>39</v>
      </c>
      <c r="E3" s="73" t="s">
        <v>38</v>
      </c>
      <c r="F3" s="72" t="s">
        <v>56</v>
      </c>
      <c r="G3" s="72" t="s">
        <v>55</v>
      </c>
      <c r="H3" s="72" t="s">
        <v>54</v>
      </c>
      <c r="I3" s="72" t="s">
        <v>53</v>
      </c>
      <c r="J3" s="72" t="s">
        <v>52</v>
      </c>
    </row>
    <row r="4" spans="1:13" ht="33" customHeight="1" thickBot="1" x14ac:dyDescent="0.3">
      <c r="B4" s="150" t="s">
        <v>51</v>
      </c>
      <c r="C4" s="151"/>
      <c r="D4" s="151"/>
      <c r="E4" s="119"/>
      <c r="F4" s="120"/>
      <c r="G4" s="71"/>
      <c r="H4" s="71"/>
      <c r="I4" s="71"/>
      <c r="J4" s="85"/>
    </row>
    <row r="5" spans="1:13" ht="15.75" customHeight="1" thickBot="1" x14ac:dyDescent="0.3">
      <c r="B5" s="152" t="s">
        <v>50</v>
      </c>
      <c r="C5" s="136" t="s">
        <v>49</v>
      </c>
      <c r="D5" s="84" t="s">
        <v>48</v>
      </c>
      <c r="E5" s="154">
        <v>5</v>
      </c>
      <c r="F5" s="110">
        <v>4</v>
      </c>
      <c r="G5" s="110">
        <v>4</v>
      </c>
      <c r="H5" s="110">
        <v>3</v>
      </c>
      <c r="I5" s="110">
        <v>5</v>
      </c>
      <c r="J5" s="140" cm="1">
        <f t="array" ref="J5">SUM(F5:I6/4)</f>
        <v>4</v>
      </c>
      <c r="K5" s="83"/>
    </row>
    <row r="6" spans="1:13" ht="29.25" thickBot="1" x14ac:dyDescent="0.3">
      <c r="B6" s="153"/>
      <c r="C6" s="137"/>
      <c r="D6" s="82" t="s">
        <v>47</v>
      </c>
      <c r="E6" s="155"/>
      <c r="F6" s="139"/>
      <c r="G6" s="139"/>
      <c r="H6" s="111"/>
      <c r="I6" s="111"/>
      <c r="J6" s="141"/>
    </row>
    <row r="7" spans="1:13" x14ac:dyDescent="0.25">
      <c r="B7" s="153"/>
      <c r="C7" s="137"/>
      <c r="D7" s="80" t="s">
        <v>46</v>
      </c>
      <c r="E7" s="142">
        <v>10</v>
      </c>
      <c r="F7" s="110">
        <v>9</v>
      </c>
      <c r="G7" s="110">
        <v>5</v>
      </c>
      <c r="H7" s="110">
        <v>3</v>
      </c>
      <c r="I7" s="110">
        <v>9.5</v>
      </c>
      <c r="J7" s="140" cm="1">
        <f t="array" ref="J7">SUM(F7:I8/4)</f>
        <v>6.625</v>
      </c>
    </row>
    <row r="8" spans="1:13" ht="24.75" customHeight="1" thickBot="1" x14ac:dyDescent="0.3">
      <c r="B8" s="153"/>
      <c r="C8" s="137"/>
      <c r="D8" s="81" t="s">
        <v>45</v>
      </c>
      <c r="E8" s="143"/>
      <c r="F8" s="139"/>
      <c r="G8" s="139"/>
      <c r="H8" s="111"/>
      <c r="I8" s="111"/>
      <c r="J8" s="141"/>
    </row>
    <row r="9" spans="1:13" x14ac:dyDescent="0.25">
      <c r="B9" s="153"/>
      <c r="C9" s="137"/>
      <c r="D9" s="80" t="s">
        <v>44</v>
      </c>
      <c r="E9" s="142">
        <v>10</v>
      </c>
      <c r="F9" s="110">
        <v>8</v>
      </c>
      <c r="G9" s="110">
        <v>3</v>
      </c>
      <c r="H9" s="110">
        <v>6.5</v>
      </c>
      <c r="I9" s="110">
        <v>10</v>
      </c>
      <c r="J9" s="140" cm="1">
        <f t="array" ref="J9">SUM(F9:I10/4)</f>
        <v>6.875</v>
      </c>
    </row>
    <row r="10" spans="1:13" ht="43.5" thickBot="1" x14ac:dyDescent="0.3">
      <c r="B10" s="153"/>
      <c r="C10" s="137"/>
      <c r="D10" s="79" t="s">
        <v>43</v>
      </c>
      <c r="E10" s="156"/>
      <c r="F10" s="139"/>
      <c r="G10" s="139"/>
      <c r="H10" s="111"/>
      <c r="I10" s="111"/>
      <c r="J10" s="141"/>
    </row>
    <row r="11" spans="1:13" ht="24.95" customHeight="1" thickBot="1" x14ac:dyDescent="0.3">
      <c r="B11" s="115" t="s">
        <v>42</v>
      </c>
      <c r="C11" s="116"/>
      <c r="D11" s="116"/>
      <c r="E11" s="117"/>
      <c r="F11" s="78">
        <f>SUM(F5:F10)</f>
        <v>21</v>
      </c>
      <c r="G11" s="78">
        <f>SUM(G5:G10)</f>
        <v>12</v>
      </c>
      <c r="H11" s="78">
        <f>SUM(H5:H10)</f>
        <v>12.5</v>
      </c>
      <c r="I11" s="78">
        <f>SUM(I5:I10)</f>
        <v>24.5</v>
      </c>
      <c r="J11" s="77">
        <f>SUM(J5:J10)</f>
        <v>17.5</v>
      </c>
    </row>
    <row r="12" spans="1:13" ht="15" customHeight="1" thickBot="1" x14ac:dyDescent="0.3">
      <c r="B12" s="62"/>
      <c r="C12" s="76"/>
      <c r="D12" s="76"/>
      <c r="E12" s="76"/>
      <c r="F12" s="75"/>
      <c r="G12" s="75"/>
      <c r="H12" s="75"/>
      <c r="I12" s="75"/>
      <c r="J12" s="75"/>
    </row>
    <row r="13" spans="1:13" ht="60" customHeight="1" thickBot="1" x14ac:dyDescent="0.3">
      <c r="B13" s="74" t="s">
        <v>41</v>
      </c>
      <c r="C13" s="72" t="s">
        <v>40</v>
      </c>
      <c r="D13" s="72" t="s">
        <v>39</v>
      </c>
      <c r="E13" s="73" t="s">
        <v>38</v>
      </c>
      <c r="F13" s="72" t="str">
        <f>F3</f>
        <v>Evaluator #1</v>
      </c>
      <c r="G13" s="72" t="str">
        <f>G3</f>
        <v>Evaluator #2</v>
      </c>
      <c r="H13" s="72" t="str">
        <f>H3</f>
        <v>Evaluator #3</v>
      </c>
      <c r="I13" s="72" t="str">
        <f>I3</f>
        <v>Evaluator #4</v>
      </c>
      <c r="J13" s="72" t="str">
        <f>J3</f>
        <v>Average Score</v>
      </c>
    </row>
    <row r="14" spans="1:13" ht="40.5" customHeight="1" thickBot="1" x14ac:dyDescent="0.3">
      <c r="B14" s="118" t="s">
        <v>37</v>
      </c>
      <c r="C14" s="119"/>
      <c r="D14" s="119"/>
      <c r="E14" s="119"/>
      <c r="F14" s="120"/>
      <c r="G14" s="71"/>
      <c r="H14" s="71"/>
      <c r="I14" s="71"/>
      <c r="J14" s="71"/>
      <c r="M14" s="70"/>
    </row>
    <row r="15" spans="1:13" ht="15.75" thickBot="1" x14ac:dyDescent="0.3">
      <c r="B15" s="121" t="s">
        <v>36</v>
      </c>
      <c r="C15" s="122"/>
      <c r="D15" s="122"/>
      <c r="E15" s="123"/>
      <c r="F15" s="124"/>
      <c r="G15" s="69"/>
      <c r="H15" s="69"/>
      <c r="I15" s="69"/>
      <c r="J15" s="69"/>
    </row>
    <row r="16" spans="1:13" ht="15.75" customHeight="1" thickBot="1" x14ac:dyDescent="0.3">
      <c r="A16" s="126"/>
      <c r="B16" s="133" t="s">
        <v>61</v>
      </c>
      <c r="C16" s="136" t="s">
        <v>34</v>
      </c>
      <c r="D16" s="127" t="s">
        <v>33</v>
      </c>
      <c r="E16" s="129">
        <v>5</v>
      </c>
      <c r="F16" s="125">
        <v>4</v>
      </c>
      <c r="G16" s="125">
        <v>2</v>
      </c>
      <c r="H16" s="131">
        <v>4</v>
      </c>
      <c r="I16" s="131">
        <v>5</v>
      </c>
      <c r="J16" s="125" cm="1">
        <f t="array" ref="J16">SUM(F16:I16/4)</f>
        <v>3.75</v>
      </c>
    </row>
    <row r="17" spans="1:10" ht="15.75" thickBot="1" x14ac:dyDescent="0.3">
      <c r="A17" s="126"/>
      <c r="B17" s="134"/>
      <c r="C17" s="137"/>
      <c r="D17" s="128"/>
      <c r="E17" s="130"/>
      <c r="F17" s="125"/>
      <c r="G17" s="125"/>
      <c r="H17" s="132"/>
      <c r="I17" s="132"/>
      <c r="J17" s="125"/>
    </row>
    <row r="18" spans="1:10" ht="33" customHeight="1" thickBot="1" x14ac:dyDescent="0.3">
      <c r="B18" s="134"/>
      <c r="C18" s="137"/>
      <c r="D18" s="66" t="s">
        <v>32</v>
      </c>
      <c r="E18" s="65">
        <v>10</v>
      </c>
      <c r="F18" s="67">
        <v>8</v>
      </c>
      <c r="G18" s="67">
        <v>4</v>
      </c>
      <c r="H18" s="67">
        <v>7</v>
      </c>
      <c r="I18" s="67">
        <v>10</v>
      </c>
      <c r="J18" s="63" cm="1">
        <f t="array" ref="J18">SUM(F18:I18/4)</f>
        <v>7.25</v>
      </c>
    </row>
    <row r="19" spans="1:10" ht="33" customHeight="1" thickBot="1" x14ac:dyDescent="0.3">
      <c r="B19" s="134"/>
      <c r="C19" s="137"/>
      <c r="D19" s="66" t="s">
        <v>31</v>
      </c>
      <c r="E19" s="68">
        <v>15</v>
      </c>
      <c r="F19" s="67">
        <v>12.5</v>
      </c>
      <c r="G19" s="67">
        <v>4</v>
      </c>
      <c r="H19" s="67">
        <v>8.5</v>
      </c>
      <c r="I19" s="67">
        <v>15</v>
      </c>
      <c r="J19" s="63" cm="1">
        <f t="array" ref="J19">SUM(F19:I19/4)</f>
        <v>10</v>
      </c>
    </row>
    <row r="20" spans="1:10" ht="33" customHeight="1" thickBot="1" x14ac:dyDescent="0.3">
      <c r="B20" s="134"/>
      <c r="C20" s="137"/>
      <c r="D20" s="66" t="s">
        <v>30</v>
      </c>
      <c r="E20" s="65">
        <v>15</v>
      </c>
      <c r="F20" s="67">
        <v>13</v>
      </c>
      <c r="G20" s="67">
        <v>8</v>
      </c>
      <c r="H20" s="67">
        <v>10</v>
      </c>
      <c r="I20" s="67">
        <v>14.7</v>
      </c>
      <c r="J20" s="63" cm="1">
        <f t="array" ref="J20">SUM(F20:I20/4)</f>
        <v>11.425000000000001</v>
      </c>
    </row>
    <row r="21" spans="1:10" ht="33" customHeight="1" thickBot="1" x14ac:dyDescent="0.3">
      <c r="B21" s="135"/>
      <c r="C21" s="138"/>
      <c r="D21" s="66" t="s">
        <v>29</v>
      </c>
      <c r="E21" s="65">
        <v>10</v>
      </c>
      <c r="F21" s="64">
        <v>7</v>
      </c>
      <c r="G21" s="64">
        <v>8</v>
      </c>
      <c r="H21" s="64">
        <v>10</v>
      </c>
      <c r="I21" s="64">
        <v>10</v>
      </c>
      <c r="J21" s="63" cm="1">
        <f t="array" ref="J21">SUM(F21:I21/4)</f>
        <v>8.75</v>
      </c>
    </row>
    <row r="22" spans="1:10" ht="34.5" customHeight="1" thickBot="1" x14ac:dyDescent="0.3">
      <c r="B22" s="112" t="s">
        <v>28</v>
      </c>
      <c r="C22" s="113"/>
      <c r="D22" s="113"/>
      <c r="E22" s="114"/>
      <c r="F22" s="61">
        <f>SUM(F16:F21)</f>
        <v>44.5</v>
      </c>
      <c r="G22" s="61">
        <f>SUM(G16:G21)</f>
        <v>26</v>
      </c>
      <c r="H22" s="61">
        <f>SUM(H16:H21)</f>
        <v>39.5</v>
      </c>
      <c r="I22" s="61">
        <f>SUM(I16:I21)</f>
        <v>54.7</v>
      </c>
      <c r="J22" s="60">
        <f>SUM(J16:J21)</f>
        <v>41.174999999999997</v>
      </c>
    </row>
  </sheetData>
  <sheetProtection selectLockedCells="1"/>
  <mergeCells count="37">
    <mergeCell ref="B22:E22"/>
    <mergeCell ref="J9:J10"/>
    <mergeCell ref="B11:E11"/>
    <mergeCell ref="B14:F14"/>
    <mergeCell ref="B15:F15"/>
    <mergeCell ref="F16:F17"/>
    <mergeCell ref="E9:E10"/>
    <mergeCell ref="F9:F10"/>
    <mergeCell ref="G9:G10"/>
    <mergeCell ref="H9:H10"/>
    <mergeCell ref="A16:A17"/>
    <mergeCell ref="B16:B21"/>
    <mergeCell ref="C16:C21"/>
    <mergeCell ref="D16:D17"/>
    <mergeCell ref="E16:E17"/>
    <mergeCell ref="J16:J17"/>
    <mergeCell ref="B1:J1"/>
    <mergeCell ref="B2:J2"/>
    <mergeCell ref="B4:F4"/>
    <mergeCell ref="B5:B10"/>
    <mergeCell ref="C5:C10"/>
    <mergeCell ref="E5:E6"/>
    <mergeCell ref="F5:F6"/>
    <mergeCell ref="G5:G6"/>
    <mergeCell ref="H5:H6"/>
    <mergeCell ref="I9:I10"/>
    <mergeCell ref="G16:G17"/>
    <mergeCell ref="H16:H17"/>
    <mergeCell ref="I16:I17"/>
    <mergeCell ref="J7:J8"/>
    <mergeCell ref="I5:I6"/>
    <mergeCell ref="J5:J6"/>
    <mergeCell ref="E7:E8"/>
    <mergeCell ref="F7:F8"/>
    <mergeCell ref="G7:G8"/>
    <mergeCell ref="H7:H8"/>
    <mergeCell ref="I7:I8"/>
  </mergeCells>
  <pageMargins left="0.7" right="0.7" top="0.75" bottom="0.75" header="0.3" footer="0.3"/>
  <pageSetup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D27D-368E-4280-BFAB-21F5FD1B4B89}">
  <sheetPr>
    <pageSetUpPr fitToPage="1"/>
  </sheetPr>
  <dimension ref="A1:M22"/>
  <sheetViews>
    <sheetView topLeftCell="A2" zoomScale="90" zoomScaleNormal="90" workbookViewId="0">
      <selection activeCell="J22" sqref="J22"/>
    </sheetView>
  </sheetViews>
  <sheetFormatPr defaultColWidth="8.85546875" defaultRowHeight="15" x14ac:dyDescent="0.2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59" customWidth="1"/>
    <col min="6" max="6" width="12.7109375" customWidth="1"/>
    <col min="7" max="10" width="12.42578125" customWidth="1"/>
    <col min="11" max="11" width="10" style="58" bestFit="1" customWidth="1"/>
    <col min="14" max="15" width="5.42578125" bestFit="1" customWidth="1"/>
    <col min="16" max="16" width="7.7109375" bestFit="1" customWidth="1"/>
  </cols>
  <sheetData>
    <row r="1" spans="1:13" ht="24" thickBot="1" x14ac:dyDescent="0.4">
      <c r="B1" s="144" t="s">
        <v>60</v>
      </c>
      <c r="C1" s="145"/>
      <c r="D1" s="145"/>
      <c r="E1" s="145"/>
      <c r="F1" s="145"/>
      <c r="G1" s="145"/>
      <c r="H1" s="145"/>
      <c r="I1" s="145"/>
      <c r="J1" s="146"/>
    </row>
    <row r="2" spans="1:13" ht="24" customHeight="1" thickBot="1" x14ac:dyDescent="0.3">
      <c r="B2" s="147" t="s">
        <v>59</v>
      </c>
      <c r="C2" s="148"/>
      <c r="D2" s="148"/>
      <c r="E2" s="148"/>
      <c r="F2" s="148"/>
      <c r="G2" s="148"/>
      <c r="H2" s="148"/>
      <c r="I2" s="148"/>
      <c r="J2" s="149"/>
    </row>
    <row r="3" spans="1:13" ht="60" customHeight="1" thickBot="1" x14ac:dyDescent="0.3">
      <c r="B3" s="74" t="s">
        <v>58</v>
      </c>
      <c r="C3" s="72" t="s">
        <v>57</v>
      </c>
      <c r="D3" s="72" t="s">
        <v>39</v>
      </c>
      <c r="E3" s="73" t="s">
        <v>38</v>
      </c>
      <c r="F3" s="72" t="s">
        <v>56</v>
      </c>
      <c r="G3" s="72" t="s">
        <v>55</v>
      </c>
      <c r="H3" s="72" t="s">
        <v>54</v>
      </c>
      <c r="I3" s="72" t="s">
        <v>53</v>
      </c>
      <c r="J3" s="72" t="s">
        <v>52</v>
      </c>
    </row>
    <row r="4" spans="1:13" ht="33" customHeight="1" thickBot="1" x14ac:dyDescent="0.3">
      <c r="B4" s="150" t="s">
        <v>51</v>
      </c>
      <c r="C4" s="151"/>
      <c r="D4" s="151"/>
      <c r="E4" s="119"/>
      <c r="F4" s="120"/>
      <c r="G4" s="71"/>
      <c r="H4" s="71"/>
      <c r="I4" s="71"/>
      <c r="J4" s="85"/>
    </row>
    <row r="5" spans="1:13" ht="15.75" customHeight="1" thickBot="1" x14ac:dyDescent="0.3">
      <c r="B5" s="152" t="s">
        <v>50</v>
      </c>
      <c r="C5" s="136" t="s">
        <v>49</v>
      </c>
      <c r="D5" s="84" t="s">
        <v>48</v>
      </c>
      <c r="E5" s="154">
        <v>5</v>
      </c>
      <c r="F5" s="110">
        <v>4</v>
      </c>
      <c r="G5" s="110">
        <v>5</v>
      </c>
      <c r="H5" s="110">
        <v>3</v>
      </c>
      <c r="I5" s="110">
        <v>4.8</v>
      </c>
      <c r="J5" s="140" cm="1">
        <f t="array" ref="J5">SUM(F5:I6/4)</f>
        <v>4.2</v>
      </c>
      <c r="K5" s="83"/>
    </row>
    <row r="6" spans="1:13" ht="29.25" thickBot="1" x14ac:dyDescent="0.3">
      <c r="B6" s="153"/>
      <c r="C6" s="137"/>
      <c r="D6" s="82" t="s">
        <v>47</v>
      </c>
      <c r="E6" s="155"/>
      <c r="F6" s="139"/>
      <c r="G6" s="139"/>
      <c r="H6" s="111"/>
      <c r="I6" s="111"/>
      <c r="J6" s="141"/>
    </row>
    <row r="7" spans="1:13" x14ac:dyDescent="0.25">
      <c r="B7" s="153"/>
      <c r="C7" s="137"/>
      <c r="D7" s="80" t="s">
        <v>46</v>
      </c>
      <c r="E7" s="142">
        <v>10</v>
      </c>
      <c r="F7" s="110">
        <v>9</v>
      </c>
      <c r="G7" s="110">
        <v>9</v>
      </c>
      <c r="H7" s="110">
        <v>6</v>
      </c>
      <c r="I7" s="110">
        <v>9.5</v>
      </c>
      <c r="J7" s="140" cm="1">
        <f t="array" ref="J7">SUM(F7:I8/4)</f>
        <v>8.375</v>
      </c>
    </row>
    <row r="8" spans="1:13" ht="24.75" customHeight="1" thickBot="1" x14ac:dyDescent="0.3">
      <c r="B8" s="153"/>
      <c r="C8" s="137"/>
      <c r="D8" s="81" t="s">
        <v>45</v>
      </c>
      <c r="E8" s="143"/>
      <c r="F8" s="139"/>
      <c r="G8" s="139"/>
      <c r="H8" s="111"/>
      <c r="I8" s="111"/>
      <c r="J8" s="141"/>
    </row>
    <row r="9" spans="1:13" x14ac:dyDescent="0.25">
      <c r="B9" s="153"/>
      <c r="C9" s="137"/>
      <c r="D9" s="80" t="s">
        <v>44</v>
      </c>
      <c r="E9" s="142">
        <v>10</v>
      </c>
      <c r="F9" s="110">
        <v>9.5</v>
      </c>
      <c r="G9" s="110">
        <v>9</v>
      </c>
      <c r="H9" s="110">
        <v>5</v>
      </c>
      <c r="I9" s="110">
        <v>10</v>
      </c>
      <c r="J9" s="140" cm="1">
        <f t="array" ref="J9">SUM(F9:I10/4)</f>
        <v>8.375</v>
      </c>
    </row>
    <row r="10" spans="1:13" ht="43.5" thickBot="1" x14ac:dyDescent="0.3">
      <c r="B10" s="153"/>
      <c r="C10" s="137"/>
      <c r="D10" s="79" t="s">
        <v>43</v>
      </c>
      <c r="E10" s="156"/>
      <c r="F10" s="139"/>
      <c r="G10" s="139"/>
      <c r="H10" s="111"/>
      <c r="I10" s="111"/>
      <c r="J10" s="141"/>
    </row>
    <row r="11" spans="1:13" ht="24.95" customHeight="1" thickBot="1" x14ac:dyDescent="0.3">
      <c r="B11" s="115" t="s">
        <v>42</v>
      </c>
      <c r="C11" s="116"/>
      <c r="D11" s="116"/>
      <c r="E11" s="117"/>
      <c r="F11" s="78">
        <f>SUM(F5:F10)</f>
        <v>22.5</v>
      </c>
      <c r="G11" s="78">
        <f>SUM(G5:G10)</f>
        <v>23</v>
      </c>
      <c r="H11" s="78">
        <f>SUM(H5:H10)</f>
        <v>14</v>
      </c>
      <c r="I11" s="78">
        <f>SUM(I5:I10)</f>
        <v>24.3</v>
      </c>
      <c r="J11" s="77">
        <f>SUM(J5:J10)</f>
        <v>20.95</v>
      </c>
    </row>
    <row r="12" spans="1:13" ht="15" customHeight="1" thickBot="1" x14ac:dyDescent="0.3">
      <c r="B12" s="62"/>
      <c r="C12" s="76"/>
      <c r="D12" s="76"/>
      <c r="E12" s="76"/>
      <c r="F12" s="75"/>
      <c r="G12" s="75"/>
      <c r="H12" s="75"/>
      <c r="I12" s="75"/>
      <c r="J12" s="75"/>
    </row>
    <row r="13" spans="1:13" ht="60" customHeight="1" thickBot="1" x14ac:dyDescent="0.3">
      <c r="B13" s="74" t="s">
        <v>41</v>
      </c>
      <c r="C13" s="72" t="s">
        <v>40</v>
      </c>
      <c r="D13" s="72" t="s">
        <v>39</v>
      </c>
      <c r="E13" s="73" t="s">
        <v>38</v>
      </c>
      <c r="F13" s="72" t="str">
        <f>F3</f>
        <v>Evaluator #1</v>
      </c>
      <c r="G13" s="72" t="str">
        <f>G3</f>
        <v>Evaluator #2</v>
      </c>
      <c r="H13" s="72" t="str">
        <f>H3</f>
        <v>Evaluator #3</v>
      </c>
      <c r="I13" s="72" t="str">
        <f>I3</f>
        <v>Evaluator #4</v>
      </c>
      <c r="J13" s="72" t="str">
        <f>J3</f>
        <v>Average Score</v>
      </c>
    </row>
    <row r="14" spans="1:13" ht="40.5" customHeight="1" thickBot="1" x14ac:dyDescent="0.3">
      <c r="B14" s="118" t="s">
        <v>37</v>
      </c>
      <c r="C14" s="119"/>
      <c r="D14" s="119"/>
      <c r="E14" s="119"/>
      <c r="F14" s="120"/>
      <c r="G14" s="71"/>
      <c r="H14" s="71"/>
      <c r="I14" s="71"/>
      <c r="J14" s="71"/>
      <c r="M14" s="70"/>
    </row>
    <row r="15" spans="1:13" ht="15.75" thickBot="1" x14ac:dyDescent="0.3">
      <c r="B15" s="121" t="s">
        <v>36</v>
      </c>
      <c r="C15" s="122"/>
      <c r="D15" s="122"/>
      <c r="E15" s="123"/>
      <c r="F15" s="124"/>
      <c r="G15" s="69"/>
      <c r="H15" s="69"/>
      <c r="I15" s="69"/>
      <c r="J15" s="69"/>
    </row>
    <row r="16" spans="1:13" ht="15.75" customHeight="1" thickBot="1" x14ac:dyDescent="0.3">
      <c r="A16" s="126"/>
      <c r="B16" s="133" t="s">
        <v>61</v>
      </c>
      <c r="C16" s="136" t="s">
        <v>34</v>
      </c>
      <c r="D16" s="127" t="s">
        <v>33</v>
      </c>
      <c r="E16" s="129">
        <v>5</v>
      </c>
      <c r="F16" s="125">
        <v>4</v>
      </c>
      <c r="G16" s="125">
        <v>4</v>
      </c>
      <c r="H16" s="131">
        <v>4</v>
      </c>
      <c r="I16" s="131">
        <v>5</v>
      </c>
      <c r="J16" s="125" cm="1">
        <f t="array" ref="J16">SUM(F16:I16/4)</f>
        <v>4.25</v>
      </c>
    </row>
    <row r="17" spans="1:10" ht="15.75" thickBot="1" x14ac:dyDescent="0.3">
      <c r="A17" s="126"/>
      <c r="B17" s="134"/>
      <c r="C17" s="137"/>
      <c r="D17" s="128"/>
      <c r="E17" s="130"/>
      <c r="F17" s="125"/>
      <c r="G17" s="125"/>
      <c r="H17" s="132"/>
      <c r="I17" s="132"/>
      <c r="J17" s="125"/>
    </row>
    <row r="18" spans="1:10" ht="33" customHeight="1" thickBot="1" x14ac:dyDescent="0.3">
      <c r="B18" s="134"/>
      <c r="C18" s="137"/>
      <c r="D18" s="66" t="s">
        <v>32</v>
      </c>
      <c r="E18" s="65">
        <v>10</v>
      </c>
      <c r="F18" s="67">
        <v>8</v>
      </c>
      <c r="G18" s="67">
        <v>8</v>
      </c>
      <c r="H18" s="67">
        <v>8</v>
      </c>
      <c r="I18" s="67">
        <v>10</v>
      </c>
      <c r="J18" s="63" cm="1">
        <f t="array" ref="J18">SUM(F18:I18/4)</f>
        <v>8.5</v>
      </c>
    </row>
    <row r="19" spans="1:10" ht="33" customHeight="1" thickBot="1" x14ac:dyDescent="0.3">
      <c r="B19" s="134"/>
      <c r="C19" s="137"/>
      <c r="D19" s="66" t="s">
        <v>31</v>
      </c>
      <c r="E19" s="68">
        <v>15</v>
      </c>
      <c r="F19" s="67">
        <v>13</v>
      </c>
      <c r="G19" s="67">
        <v>13</v>
      </c>
      <c r="H19" s="67">
        <v>10</v>
      </c>
      <c r="I19" s="67">
        <v>15</v>
      </c>
      <c r="J19" s="63" cm="1">
        <f t="array" ref="J19">SUM(F19:I19/4)</f>
        <v>12.75</v>
      </c>
    </row>
    <row r="20" spans="1:10" ht="33" customHeight="1" thickBot="1" x14ac:dyDescent="0.3">
      <c r="B20" s="134"/>
      <c r="C20" s="137"/>
      <c r="D20" s="66" t="s">
        <v>30</v>
      </c>
      <c r="E20" s="65">
        <v>15</v>
      </c>
      <c r="F20" s="67">
        <v>13.5</v>
      </c>
      <c r="G20" s="67">
        <v>12</v>
      </c>
      <c r="H20" s="67">
        <v>8.5</v>
      </c>
      <c r="I20" s="67">
        <v>15</v>
      </c>
      <c r="J20" s="63" cm="1">
        <f t="array" ref="J20">SUM(F20:I20/4)</f>
        <v>12.25</v>
      </c>
    </row>
    <row r="21" spans="1:10" ht="33" customHeight="1" thickBot="1" x14ac:dyDescent="0.3">
      <c r="B21" s="135"/>
      <c r="C21" s="138"/>
      <c r="D21" s="66" t="s">
        <v>29</v>
      </c>
      <c r="E21" s="65">
        <v>10</v>
      </c>
      <c r="F21" s="64">
        <v>8</v>
      </c>
      <c r="G21" s="64">
        <v>10</v>
      </c>
      <c r="H21" s="64">
        <v>8</v>
      </c>
      <c r="I21" s="64">
        <v>10</v>
      </c>
      <c r="J21" s="63" cm="1">
        <f t="array" ref="J21">SUM(F21:I21/4)</f>
        <v>9</v>
      </c>
    </row>
    <row r="22" spans="1:10" ht="34.5" customHeight="1" thickBot="1" x14ac:dyDescent="0.3">
      <c r="B22" s="112" t="s">
        <v>28</v>
      </c>
      <c r="C22" s="113"/>
      <c r="D22" s="113"/>
      <c r="E22" s="114"/>
      <c r="F22" s="61">
        <f>SUM(F16:F21)</f>
        <v>46.5</v>
      </c>
      <c r="G22" s="61">
        <f>SUM(G16:G21)</f>
        <v>47</v>
      </c>
      <c r="H22" s="61">
        <f>SUM(H16:H21)</f>
        <v>38.5</v>
      </c>
      <c r="I22" s="61">
        <f>SUM(I16:I21)</f>
        <v>55</v>
      </c>
      <c r="J22" s="60">
        <f>SUM(J16:J21)</f>
        <v>46.75</v>
      </c>
    </row>
  </sheetData>
  <sheetProtection selectLockedCells="1"/>
  <mergeCells count="37">
    <mergeCell ref="B22:E22"/>
    <mergeCell ref="J9:J10"/>
    <mergeCell ref="B11:E11"/>
    <mergeCell ref="B14:F14"/>
    <mergeCell ref="B15:F15"/>
    <mergeCell ref="F16:F17"/>
    <mergeCell ref="E9:E10"/>
    <mergeCell ref="F9:F10"/>
    <mergeCell ref="G9:G10"/>
    <mergeCell ref="H9:H10"/>
    <mergeCell ref="A16:A17"/>
    <mergeCell ref="B16:B21"/>
    <mergeCell ref="C16:C21"/>
    <mergeCell ref="D16:D17"/>
    <mergeCell ref="E16:E17"/>
    <mergeCell ref="J16:J17"/>
    <mergeCell ref="B1:J1"/>
    <mergeCell ref="B2:J2"/>
    <mergeCell ref="B4:F4"/>
    <mergeCell ref="B5:B10"/>
    <mergeCell ref="C5:C10"/>
    <mergeCell ref="E5:E6"/>
    <mergeCell ref="F5:F6"/>
    <mergeCell ref="G5:G6"/>
    <mergeCell ref="H5:H6"/>
    <mergeCell ref="I9:I10"/>
    <mergeCell ref="G16:G17"/>
    <mergeCell ref="H16:H17"/>
    <mergeCell ref="I16:I17"/>
    <mergeCell ref="J7:J8"/>
    <mergeCell ref="I5:I6"/>
    <mergeCell ref="J5:J6"/>
    <mergeCell ref="E7:E8"/>
    <mergeCell ref="F7:F8"/>
    <mergeCell ref="G7:G8"/>
    <mergeCell ref="H7:H8"/>
    <mergeCell ref="I7:I8"/>
  </mergeCells>
  <pageMargins left="0.7" right="0.7" top="0.75" bottom="0.75" header="0.3" footer="0.3"/>
  <pageSetup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0B45-9DB9-4292-96E7-6E0327E0E4BB}">
  <sheetPr>
    <pageSetUpPr fitToPage="1"/>
  </sheetPr>
  <dimension ref="A1:M22"/>
  <sheetViews>
    <sheetView zoomScale="90" zoomScaleNormal="90" workbookViewId="0">
      <selection activeCell="J22" sqref="J22"/>
    </sheetView>
  </sheetViews>
  <sheetFormatPr defaultColWidth="8.85546875" defaultRowHeight="15" x14ac:dyDescent="0.2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59" customWidth="1"/>
    <col min="6" max="6" width="12.7109375" customWidth="1"/>
    <col min="7" max="10" width="12.42578125" customWidth="1"/>
    <col min="11" max="11" width="10" style="58" bestFit="1" customWidth="1"/>
    <col min="14" max="15" width="5.42578125" bestFit="1" customWidth="1"/>
    <col min="16" max="16" width="7.7109375" bestFit="1" customWidth="1"/>
  </cols>
  <sheetData>
    <row r="1" spans="1:13" ht="24" thickBot="1" x14ac:dyDescent="0.4">
      <c r="B1" s="144" t="s">
        <v>60</v>
      </c>
      <c r="C1" s="145"/>
      <c r="D1" s="145"/>
      <c r="E1" s="145"/>
      <c r="F1" s="145"/>
      <c r="G1" s="145"/>
      <c r="H1" s="145"/>
      <c r="I1" s="145"/>
      <c r="J1" s="146"/>
    </row>
    <row r="2" spans="1:13" ht="24" customHeight="1" thickBot="1" x14ac:dyDescent="0.3">
      <c r="B2" s="147" t="s">
        <v>59</v>
      </c>
      <c r="C2" s="148"/>
      <c r="D2" s="148"/>
      <c r="E2" s="148"/>
      <c r="F2" s="148"/>
      <c r="G2" s="148"/>
      <c r="H2" s="148"/>
      <c r="I2" s="148"/>
      <c r="J2" s="149"/>
    </row>
    <row r="3" spans="1:13" ht="60" customHeight="1" thickBot="1" x14ac:dyDescent="0.3">
      <c r="B3" s="74" t="s">
        <v>58</v>
      </c>
      <c r="C3" s="72" t="s">
        <v>57</v>
      </c>
      <c r="D3" s="72" t="s">
        <v>39</v>
      </c>
      <c r="E3" s="73" t="s">
        <v>38</v>
      </c>
      <c r="F3" s="72" t="s">
        <v>56</v>
      </c>
      <c r="G3" s="72" t="s">
        <v>55</v>
      </c>
      <c r="H3" s="72" t="s">
        <v>54</v>
      </c>
      <c r="I3" s="72" t="s">
        <v>53</v>
      </c>
      <c r="J3" s="72" t="s">
        <v>52</v>
      </c>
    </row>
    <row r="4" spans="1:13" ht="33" customHeight="1" thickBot="1" x14ac:dyDescent="0.3">
      <c r="B4" s="150" t="s">
        <v>51</v>
      </c>
      <c r="C4" s="151"/>
      <c r="D4" s="151"/>
      <c r="E4" s="119"/>
      <c r="F4" s="120"/>
      <c r="G4" s="71"/>
      <c r="H4" s="71"/>
      <c r="I4" s="71"/>
      <c r="J4" s="85"/>
    </row>
    <row r="5" spans="1:13" ht="15.75" customHeight="1" thickBot="1" x14ac:dyDescent="0.3">
      <c r="B5" s="152" t="s">
        <v>50</v>
      </c>
      <c r="C5" s="136" t="s">
        <v>49</v>
      </c>
      <c r="D5" s="84" t="s">
        <v>48</v>
      </c>
      <c r="E5" s="154">
        <v>5</v>
      </c>
      <c r="F5" s="110">
        <v>4</v>
      </c>
      <c r="G5" s="110">
        <v>3</v>
      </c>
      <c r="H5" s="110">
        <v>4.5</v>
      </c>
      <c r="I5" s="110">
        <v>5</v>
      </c>
      <c r="J5" s="140" cm="1">
        <f t="array" ref="J5">SUM(F5:I6/4)</f>
        <v>4.125</v>
      </c>
      <c r="K5" s="83"/>
    </row>
    <row r="6" spans="1:13" ht="29.25" thickBot="1" x14ac:dyDescent="0.3">
      <c r="B6" s="153"/>
      <c r="C6" s="137"/>
      <c r="D6" s="82" t="s">
        <v>47</v>
      </c>
      <c r="E6" s="155"/>
      <c r="F6" s="139"/>
      <c r="G6" s="139"/>
      <c r="H6" s="111"/>
      <c r="I6" s="111"/>
      <c r="J6" s="141"/>
    </row>
    <row r="7" spans="1:13" x14ac:dyDescent="0.25">
      <c r="B7" s="153"/>
      <c r="C7" s="137"/>
      <c r="D7" s="80" t="s">
        <v>46</v>
      </c>
      <c r="E7" s="142">
        <v>10</v>
      </c>
      <c r="F7" s="110">
        <v>7.5</v>
      </c>
      <c r="G7" s="110">
        <v>2</v>
      </c>
      <c r="H7" s="110">
        <v>7.5</v>
      </c>
      <c r="I7" s="110">
        <v>9.5</v>
      </c>
      <c r="J7" s="140" cm="1">
        <f t="array" ref="J7">SUM(F7:I8/4)</f>
        <v>6.625</v>
      </c>
    </row>
    <row r="8" spans="1:13" ht="24.75" customHeight="1" thickBot="1" x14ac:dyDescent="0.3">
      <c r="B8" s="153"/>
      <c r="C8" s="137"/>
      <c r="D8" s="81" t="s">
        <v>45</v>
      </c>
      <c r="E8" s="143"/>
      <c r="F8" s="139"/>
      <c r="G8" s="139"/>
      <c r="H8" s="111"/>
      <c r="I8" s="111"/>
      <c r="J8" s="141"/>
    </row>
    <row r="9" spans="1:13" x14ac:dyDescent="0.25">
      <c r="B9" s="153"/>
      <c r="C9" s="137"/>
      <c r="D9" s="80" t="s">
        <v>44</v>
      </c>
      <c r="E9" s="142">
        <v>10</v>
      </c>
      <c r="F9" s="110">
        <v>7.5</v>
      </c>
      <c r="G9" s="110">
        <v>3</v>
      </c>
      <c r="H9" s="110">
        <v>7</v>
      </c>
      <c r="I9" s="110">
        <v>10</v>
      </c>
      <c r="J9" s="140" cm="1">
        <f t="array" ref="J9">SUM(F9:I10/4)</f>
        <v>6.875</v>
      </c>
    </row>
    <row r="10" spans="1:13" ht="43.5" thickBot="1" x14ac:dyDescent="0.3">
      <c r="B10" s="153"/>
      <c r="C10" s="137"/>
      <c r="D10" s="79" t="s">
        <v>43</v>
      </c>
      <c r="E10" s="156"/>
      <c r="F10" s="139"/>
      <c r="G10" s="139"/>
      <c r="H10" s="111"/>
      <c r="I10" s="111"/>
      <c r="J10" s="141"/>
    </row>
    <row r="11" spans="1:13" ht="24.95" customHeight="1" thickBot="1" x14ac:dyDescent="0.3">
      <c r="B11" s="115" t="s">
        <v>42</v>
      </c>
      <c r="C11" s="116"/>
      <c r="D11" s="116"/>
      <c r="E11" s="117"/>
      <c r="F11" s="78">
        <f>SUM(F5:F10)</f>
        <v>19</v>
      </c>
      <c r="G11" s="78">
        <f>SUM(G5:G10)</f>
        <v>8</v>
      </c>
      <c r="H11" s="78">
        <f>SUM(H5:H10)</f>
        <v>19</v>
      </c>
      <c r="I11" s="78">
        <f>SUM(I5:I10)</f>
        <v>24.5</v>
      </c>
      <c r="J11" s="77">
        <f>SUM(J5:J10)</f>
        <v>17.625</v>
      </c>
    </row>
    <row r="12" spans="1:13" ht="15" customHeight="1" thickBot="1" x14ac:dyDescent="0.3">
      <c r="B12" s="62"/>
      <c r="C12" s="76"/>
      <c r="D12" s="76"/>
      <c r="E12" s="76"/>
      <c r="F12" s="75"/>
      <c r="G12" s="75"/>
      <c r="H12" s="75"/>
      <c r="I12" s="75"/>
      <c r="J12" s="75"/>
    </row>
    <row r="13" spans="1:13" ht="60" customHeight="1" thickBot="1" x14ac:dyDescent="0.3">
      <c r="B13" s="74" t="s">
        <v>41</v>
      </c>
      <c r="C13" s="72" t="s">
        <v>40</v>
      </c>
      <c r="D13" s="72" t="s">
        <v>39</v>
      </c>
      <c r="E13" s="73" t="s">
        <v>38</v>
      </c>
      <c r="F13" s="72" t="str">
        <f>F3</f>
        <v>Evaluator #1</v>
      </c>
      <c r="G13" s="72" t="str">
        <f>G3</f>
        <v>Evaluator #2</v>
      </c>
      <c r="H13" s="72" t="str">
        <f>H3</f>
        <v>Evaluator #3</v>
      </c>
      <c r="I13" s="72" t="str">
        <f>I3</f>
        <v>Evaluator #4</v>
      </c>
      <c r="J13" s="72" t="str">
        <f>J3</f>
        <v>Average Score</v>
      </c>
    </row>
    <row r="14" spans="1:13" ht="40.5" customHeight="1" thickBot="1" x14ac:dyDescent="0.3">
      <c r="B14" s="118" t="s">
        <v>37</v>
      </c>
      <c r="C14" s="119"/>
      <c r="D14" s="119"/>
      <c r="E14" s="119"/>
      <c r="F14" s="120"/>
      <c r="G14" s="71"/>
      <c r="H14" s="71"/>
      <c r="I14" s="71"/>
      <c r="J14" s="71"/>
      <c r="M14" s="70"/>
    </row>
    <row r="15" spans="1:13" ht="15.75" thickBot="1" x14ac:dyDescent="0.3">
      <c r="B15" s="121" t="s">
        <v>36</v>
      </c>
      <c r="C15" s="122"/>
      <c r="D15" s="122"/>
      <c r="E15" s="123"/>
      <c r="F15" s="124"/>
      <c r="G15" s="69"/>
      <c r="H15" s="69"/>
      <c r="I15" s="69"/>
      <c r="J15" s="69"/>
    </row>
    <row r="16" spans="1:13" ht="15.75" customHeight="1" thickBot="1" x14ac:dyDescent="0.3">
      <c r="A16" s="126"/>
      <c r="B16" s="133" t="s">
        <v>61</v>
      </c>
      <c r="C16" s="136" t="s">
        <v>34</v>
      </c>
      <c r="D16" s="127" t="s">
        <v>33</v>
      </c>
      <c r="E16" s="129">
        <v>5</v>
      </c>
      <c r="F16" s="125">
        <v>4</v>
      </c>
      <c r="G16" s="125">
        <v>2</v>
      </c>
      <c r="H16" s="131">
        <v>4</v>
      </c>
      <c r="I16" s="131">
        <v>4.8</v>
      </c>
      <c r="J16" s="125" cm="1">
        <f t="array" ref="J16">SUM(F16:I16/4)</f>
        <v>3.7</v>
      </c>
    </row>
    <row r="17" spans="1:10" ht="15.75" thickBot="1" x14ac:dyDescent="0.3">
      <c r="A17" s="126"/>
      <c r="B17" s="134"/>
      <c r="C17" s="137"/>
      <c r="D17" s="128"/>
      <c r="E17" s="130"/>
      <c r="F17" s="125"/>
      <c r="G17" s="125"/>
      <c r="H17" s="132"/>
      <c r="I17" s="132"/>
      <c r="J17" s="125"/>
    </row>
    <row r="18" spans="1:10" ht="33" customHeight="1" thickBot="1" x14ac:dyDescent="0.3">
      <c r="B18" s="134"/>
      <c r="C18" s="137"/>
      <c r="D18" s="66" t="s">
        <v>32</v>
      </c>
      <c r="E18" s="65">
        <v>10</v>
      </c>
      <c r="F18" s="67">
        <v>7</v>
      </c>
      <c r="G18" s="67">
        <v>4</v>
      </c>
      <c r="H18" s="67">
        <v>7</v>
      </c>
      <c r="I18" s="67">
        <v>10</v>
      </c>
      <c r="J18" s="63" cm="1">
        <f t="array" ref="J18">SUM(F18:I18/4)</f>
        <v>7</v>
      </c>
    </row>
    <row r="19" spans="1:10" ht="33" customHeight="1" thickBot="1" x14ac:dyDescent="0.3">
      <c r="B19" s="134"/>
      <c r="C19" s="137"/>
      <c r="D19" s="66" t="s">
        <v>31</v>
      </c>
      <c r="E19" s="68">
        <v>15</v>
      </c>
      <c r="F19" s="67">
        <v>12</v>
      </c>
      <c r="G19" s="67">
        <v>4</v>
      </c>
      <c r="H19" s="67">
        <v>8</v>
      </c>
      <c r="I19" s="67">
        <v>15</v>
      </c>
      <c r="J19" s="63" cm="1">
        <f t="array" ref="J19">SUM(F19:I19/4)</f>
        <v>9.75</v>
      </c>
    </row>
    <row r="20" spans="1:10" ht="33" customHeight="1" thickBot="1" x14ac:dyDescent="0.3">
      <c r="B20" s="134"/>
      <c r="C20" s="137"/>
      <c r="D20" s="66" t="s">
        <v>30</v>
      </c>
      <c r="E20" s="65">
        <v>15</v>
      </c>
      <c r="F20" s="67">
        <v>12</v>
      </c>
      <c r="G20" s="67">
        <v>6</v>
      </c>
      <c r="H20" s="67">
        <v>9</v>
      </c>
      <c r="I20" s="67">
        <v>14.4</v>
      </c>
      <c r="J20" s="63" cm="1">
        <f t="array" ref="J20">SUM(F20:I20/4)</f>
        <v>10.35</v>
      </c>
    </row>
    <row r="21" spans="1:10" ht="33" customHeight="1" thickBot="1" x14ac:dyDescent="0.3">
      <c r="B21" s="135"/>
      <c r="C21" s="138"/>
      <c r="D21" s="66" t="s">
        <v>29</v>
      </c>
      <c r="E21" s="65">
        <v>10</v>
      </c>
      <c r="F21" s="64">
        <v>8</v>
      </c>
      <c r="G21" s="64">
        <v>8</v>
      </c>
      <c r="H21" s="64">
        <v>9.5</v>
      </c>
      <c r="I21" s="64">
        <v>10</v>
      </c>
      <c r="J21" s="63" cm="1">
        <f t="array" ref="J21">SUM(F21:I21/4)</f>
        <v>8.875</v>
      </c>
    </row>
    <row r="22" spans="1:10" ht="34.5" customHeight="1" thickBot="1" x14ac:dyDescent="0.3">
      <c r="B22" s="112" t="s">
        <v>28</v>
      </c>
      <c r="C22" s="113"/>
      <c r="D22" s="113"/>
      <c r="E22" s="114"/>
      <c r="F22" s="61">
        <f>SUM(F16:F21)</f>
        <v>43</v>
      </c>
      <c r="G22" s="61">
        <f>SUM(G16:G21)</f>
        <v>24</v>
      </c>
      <c r="H22" s="61">
        <f>SUM(H16:H21)</f>
        <v>37.5</v>
      </c>
      <c r="I22" s="61">
        <f>SUM(I16:I21)</f>
        <v>54.2</v>
      </c>
      <c r="J22" s="60">
        <f>SUM(J16:J21)</f>
        <v>39.674999999999997</v>
      </c>
    </row>
  </sheetData>
  <sheetProtection selectLockedCells="1"/>
  <mergeCells count="37">
    <mergeCell ref="B22:E22"/>
    <mergeCell ref="J9:J10"/>
    <mergeCell ref="B11:E11"/>
    <mergeCell ref="B14:F14"/>
    <mergeCell ref="B15:F15"/>
    <mergeCell ref="F16:F17"/>
    <mergeCell ref="E9:E10"/>
    <mergeCell ref="F9:F10"/>
    <mergeCell ref="G9:G10"/>
    <mergeCell ref="H9:H10"/>
    <mergeCell ref="A16:A17"/>
    <mergeCell ref="B16:B21"/>
    <mergeCell ref="C16:C21"/>
    <mergeCell ref="D16:D17"/>
    <mergeCell ref="E16:E17"/>
    <mergeCell ref="J16:J17"/>
    <mergeCell ref="B1:J1"/>
    <mergeCell ref="B2:J2"/>
    <mergeCell ref="B4:F4"/>
    <mergeCell ref="B5:B10"/>
    <mergeCell ref="C5:C10"/>
    <mergeCell ref="E5:E6"/>
    <mergeCell ref="F5:F6"/>
    <mergeCell ref="G5:G6"/>
    <mergeCell ref="H5:H6"/>
    <mergeCell ref="I9:I10"/>
    <mergeCell ref="G16:G17"/>
    <mergeCell ref="H16:H17"/>
    <mergeCell ref="I16:I17"/>
    <mergeCell ref="J7:J8"/>
    <mergeCell ref="I5:I6"/>
    <mergeCell ref="J5:J6"/>
    <mergeCell ref="E7:E8"/>
    <mergeCell ref="F7:F8"/>
    <mergeCell ref="G7:G8"/>
    <mergeCell ref="H7:H8"/>
    <mergeCell ref="I7:I8"/>
  </mergeCells>
  <pageMargins left="0.7" right="0.7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25</vt:i4>
      </vt:variant>
    </vt:vector>
  </HeadingPairs>
  <TitlesOfParts>
    <vt:vector size="33" baseType="lpstr">
      <vt:lpstr>Final Evaluation - Scored</vt:lpstr>
      <vt:lpstr>Final Eval - Total Cost</vt:lpstr>
      <vt:lpstr>COST PROPOSAL EVALUATION WKST</vt:lpstr>
      <vt:lpstr>University of Nebraksa Public 1</vt:lpstr>
      <vt:lpstr>University of Nebraksa Public 2</vt:lpstr>
      <vt:lpstr>Technical Assistance Collaborat</vt:lpstr>
      <vt:lpstr>Partners for Insightful Eval</vt:lpstr>
      <vt:lpstr>Public Consulting Group</vt:lpstr>
      <vt:lpstr>'Partners for Insightful Eval'!CorporateExperience</vt:lpstr>
      <vt:lpstr>'Public Consulting Group'!CorporateExperience</vt:lpstr>
      <vt:lpstr>'Technical Assistance Collaborat'!CorporateExperience</vt:lpstr>
      <vt:lpstr>'University of Nebraksa Public 1'!CorporateExperience</vt:lpstr>
      <vt:lpstr>'University of Nebraksa Public 2'!CorporateExperience</vt:lpstr>
      <vt:lpstr>'Partners for Insightful Eval'!CorporateOverview</vt:lpstr>
      <vt:lpstr>'Public Consulting Group'!CorporateOverview</vt:lpstr>
      <vt:lpstr>'Technical Assistance Collaborat'!CorporateOverview</vt:lpstr>
      <vt:lpstr>'University of Nebraksa Public 1'!CorporateOverview</vt:lpstr>
      <vt:lpstr>'University of Nebraksa Public 2'!CorporateOverview</vt:lpstr>
      <vt:lpstr>'Partners for Insightful Eval'!FinancialStrength</vt:lpstr>
      <vt:lpstr>'Public Consulting Group'!FinancialStrength</vt:lpstr>
      <vt:lpstr>'Technical Assistance Collaborat'!FinancialStrength</vt:lpstr>
      <vt:lpstr>'University of Nebraksa Public 1'!FinancialStrength</vt:lpstr>
      <vt:lpstr>'University of Nebraksa Public 2'!FinancialStrength</vt:lpstr>
      <vt:lpstr>'Partners for Insightful Eval'!ProposedPersonnelMgmt</vt:lpstr>
      <vt:lpstr>'Public Consulting Group'!ProposedPersonnelMgmt</vt:lpstr>
      <vt:lpstr>'Technical Assistance Collaborat'!ProposedPersonnelMgmt</vt:lpstr>
      <vt:lpstr>'University of Nebraksa Public 1'!ProposedPersonnelMgmt</vt:lpstr>
      <vt:lpstr>'University of Nebraksa Public 2'!ProposedPersonnelMgmt</vt:lpstr>
      <vt:lpstr>'Partners for Insightful Eval'!TechnicalResponse</vt:lpstr>
      <vt:lpstr>'Public Consulting Group'!TechnicalResponse</vt:lpstr>
      <vt:lpstr>'Technical Assistance Collaborat'!TechnicalResponse</vt:lpstr>
      <vt:lpstr>'University of Nebraksa Public 1'!TechnicalResponse</vt:lpstr>
      <vt:lpstr>'University of Nebraksa Public 2'!TechnicalResponse</vt:lpstr>
    </vt:vector>
  </TitlesOfParts>
  <Company>StofNE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Crouse</dc:creator>
  <cp:lastModifiedBy>Angellica Shasteen</cp:lastModifiedBy>
  <cp:lastPrinted>2024-05-04T00:02:29Z</cp:lastPrinted>
  <dcterms:created xsi:type="dcterms:W3CDTF">2011-12-16T03:34:11Z</dcterms:created>
  <dcterms:modified xsi:type="dcterms:W3CDTF">2026-08-04T17:01:26Z</dcterms:modified>
</cp:coreProperties>
</file>