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achel.miksch\Desktop\"/>
    </mc:Choice>
  </mc:AlternateContent>
  <bookViews>
    <workbookView xWindow="0" yWindow="0" windowWidth="28800" windowHeight="12300" activeTab="3"/>
  </bookViews>
  <sheets>
    <sheet name="Year" sheetId="1" r:id="rId1"/>
    <sheet name="1" sheetId="2" r:id="rId2"/>
    <sheet name="2" sheetId="14" r:id="rId3"/>
    <sheet name="3" sheetId="15" r:id="rId4"/>
    <sheet name="4" sheetId="17" r:id="rId5"/>
    <sheet name="5" sheetId="18" r:id="rId6"/>
    <sheet name="6" sheetId="19" r:id="rId7"/>
    <sheet name="7" sheetId="20" r:id="rId8"/>
    <sheet name="8" sheetId="21" r:id="rId9"/>
    <sheet name="9" sheetId="22" r:id="rId10"/>
    <sheet name="10" sheetId="23" r:id="rId11"/>
    <sheet name="11" sheetId="24" r:id="rId12"/>
    <sheet name="12" sheetId="25" r:id="rId13"/>
    <sheet name="©" sheetId="26" state="hidden" r:id="rId14"/>
  </sheets>
  <definedNames>
    <definedName name="event_dates">Year!$Y$10:$Y$285</definedName>
    <definedName name="events">Year!$Z$10:$Z$285</definedName>
    <definedName name="_xlnm.Print_Area" localSheetId="0">Year!$A$6:$Z$44</definedName>
    <definedName name="valuevx">42.314159</definedName>
  </definedNames>
  <calcPr calcId="162913"/>
</workbook>
</file>

<file path=xl/calcChain.xml><?xml version="1.0" encoding="utf-8"?>
<calcChain xmlns="http://schemas.openxmlformats.org/spreadsheetml/2006/main">
  <c r="CX24" i="14" l="1"/>
  <c r="A7" i="1" l="1"/>
  <c r="DV45" i="14" l="1"/>
  <c r="DW45" i="14"/>
  <c r="DV46" i="14"/>
  <c r="DW46" i="14"/>
  <c r="DV47" i="14"/>
  <c r="DW47" i="14"/>
  <c r="DV48" i="14"/>
  <c r="DW48" i="14"/>
  <c r="DV49" i="14"/>
  <c r="DW49" i="14"/>
  <c r="DV50" i="14"/>
  <c r="DW50" i="14"/>
  <c r="DV51" i="14"/>
  <c r="DW51" i="14"/>
  <c r="DV52" i="14"/>
  <c r="DW52" i="14"/>
  <c r="DV53" i="14"/>
  <c r="DW53" i="14"/>
  <c r="DV54" i="14"/>
  <c r="DW54" i="14"/>
  <c r="DV55" i="14"/>
  <c r="DW55" i="14"/>
  <c r="DV56" i="14"/>
  <c r="DW56" i="14"/>
  <c r="DV57" i="14"/>
  <c r="DW57" i="14"/>
  <c r="DV58" i="14"/>
  <c r="DW58" i="14"/>
  <c r="DV59" i="14"/>
  <c r="DW59" i="14"/>
  <c r="DV60" i="14"/>
  <c r="DW60" i="14"/>
  <c r="DV61" i="14"/>
  <c r="DW61" i="14"/>
  <c r="DV62" i="14"/>
  <c r="DW62" i="14"/>
  <c r="DV63" i="14"/>
  <c r="DW63" i="14"/>
  <c r="DV64" i="14"/>
  <c r="DW64" i="14"/>
  <c r="DV65" i="14"/>
  <c r="DW65" i="14"/>
  <c r="DV66" i="14"/>
  <c r="DW66" i="14"/>
  <c r="DV67" i="14"/>
  <c r="DW67" i="14"/>
  <c r="DV68" i="14"/>
  <c r="DW68" i="14"/>
  <c r="DV69" i="14"/>
  <c r="DW69" i="14"/>
  <c r="DV70" i="14"/>
  <c r="DW70" i="14"/>
  <c r="DV71" i="14"/>
  <c r="DW71" i="14"/>
  <c r="DV72" i="14"/>
  <c r="DW72" i="14"/>
  <c r="DV73" i="14"/>
  <c r="DW73" i="14"/>
  <c r="DV74" i="14"/>
  <c r="DW74" i="14"/>
  <c r="DV45" i="15"/>
  <c r="DW45" i="15"/>
  <c r="DV46" i="15"/>
  <c r="DW46" i="15"/>
  <c r="DV47" i="15"/>
  <c r="DW47" i="15"/>
  <c r="DV48" i="15"/>
  <c r="DW48" i="15"/>
  <c r="DV49" i="15"/>
  <c r="DW49" i="15"/>
  <c r="DV50" i="15"/>
  <c r="DW50" i="15"/>
  <c r="DV51" i="15"/>
  <c r="DW51" i="15"/>
  <c r="DV52" i="15"/>
  <c r="DW52" i="15"/>
  <c r="DV53" i="15"/>
  <c r="DW53" i="15"/>
  <c r="DV54" i="15"/>
  <c r="DW54" i="15"/>
  <c r="DV55" i="15"/>
  <c r="DW55" i="15"/>
  <c r="DV56" i="15"/>
  <c r="DW56" i="15"/>
  <c r="DV57" i="15"/>
  <c r="DW57" i="15"/>
  <c r="DV58" i="15"/>
  <c r="DW58" i="15"/>
  <c r="DV59" i="15"/>
  <c r="DW59" i="15"/>
  <c r="DV60" i="15"/>
  <c r="DW60" i="15"/>
  <c r="DV61" i="15"/>
  <c r="DW61" i="15"/>
  <c r="DV62" i="15"/>
  <c r="DW62" i="15"/>
  <c r="DV63" i="15"/>
  <c r="DW63" i="15"/>
  <c r="DV64" i="15"/>
  <c r="DW64" i="15"/>
  <c r="DV65" i="15"/>
  <c r="DW65" i="15"/>
  <c r="DV66" i="15"/>
  <c r="DW66" i="15"/>
  <c r="DV67" i="15"/>
  <c r="DW67" i="15"/>
  <c r="DV68" i="15"/>
  <c r="DW68" i="15"/>
  <c r="DV69" i="15"/>
  <c r="DW69" i="15"/>
  <c r="DV70" i="15"/>
  <c r="DW70" i="15"/>
  <c r="DV71" i="15"/>
  <c r="DW71" i="15"/>
  <c r="DV72" i="15"/>
  <c r="DW72" i="15"/>
  <c r="DV73" i="15"/>
  <c r="DW73" i="15"/>
  <c r="DV74" i="15"/>
  <c r="DW74" i="15"/>
  <c r="DV45" i="17"/>
  <c r="DW45" i="17"/>
  <c r="DV46" i="17"/>
  <c r="DW46" i="17"/>
  <c r="DV47" i="17"/>
  <c r="DW47" i="17"/>
  <c r="DV48" i="17"/>
  <c r="DW48" i="17"/>
  <c r="DV49" i="17"/>
  <c r="DW49" i="17"/>
  <c r="DV50" i="17"/>
  <c r="DW50" i="17"/>
  <c r="DV51" i="17"/>
  <c r="DW51" i="17"/>
  <c r="DV52" i="17"/>
  <c r="DW52" i="17"/>
  <c r="DV53" i="17"/>
  <c r="DW53" i="17"/>
  <c r="DV54" i="17"/>
  <c r="DW54" i="17"/>
  <c r="DV55" i="17"/>
  <c r="DW55" i="17"/>
  <c r="DV56" i="17"/>
  <c r="DW56" i="17"/>
  <c r="DV57" i="17"/>
  <c r="DW57" i="17"/>
  <c r="DV58" i="17"/>
  <c r="DW58" i="17"/>
  <c r="DV59" i="17"/>
  <c r="DW59" i="17"/>
  <c r="DV60" i="17"/>
  <c r="DW60" i="17"/>
  <c r="DV61" i="17"/>
  <c r="DW61" i="17"/>
  <c r="DV62" i="17"/>
  <c r="DW62" i="17"/>
  <c r="DV63" i="17"/>
  <c r="DW63" i="17"/>
  <c r="DV64" i="17"/>
  <c r="DW64" i="17"/>
  <c r="DV65" i="17"/>
  <c r="DW65" i="17"/>
  <c r="DV66" i="17"/>
  <c r="DW66" i="17"/>
  <c r="DV67" i="17"/>
  <c r="DW67" i="17"/>
  <c r="DV68" i="17"/>
  <c r="DW68" i="17"/>
  <c r="DV69" i="17"/>
  <c r="DW69" i="17"/>
  <c r="DV70" i="17"/>
  <c r="DW70" i="17"/>
  <c r="DV71" i="17"/>
  <c r="DW71" i="17"/>
  <c r="DV72" i="17"/>
  <c r="DW72" i="17"/>
  <c r="DV73" i="17"/>
  <c r="DW73" i="17"/>
  <c r="DV74" i="17"/>
  <c r="DW74" i="17"/>
  <c r="DV45" i="18"/>
  <c r="DW45" i="18"/>
  <c r="DV46" i="18"/>
  <c r="DW46" i="18"/>
  <c r="DV47" i="18"/>
  <c r="DW47" i="18"/>
  <c r="DV48" i="18"/>
  <c r="DW48" i="18"/>
  <c r="DV49" i="18"/>
  <c r="DW49" i="18"/>
  <c r="DV50" i="18"/>
  <c r="DW50" i="18"/>
  <c r="DV51" i="18"/>
  <c r="DW51" i="18"/>
  <c r="DV52" i="18"/>
  <c r="DW52" i="18"/>
  <c r="DV53" i="18"/>
  <c r="DW53" i="18"/>
  <c r="DV54" i="18"/>
  <c r="DW54" i="18"/>
  <c r="DV55" i="18"/>
  <c r="DW55" i="18"/>
  <c r="DV56" i="18"/>
  <c r="DW56" i="18"/>
  <c r="DV57" i="18"/>
  <c r="DW57" i="18"/>
  <c r="DV58" i="18"/>
  <c r="DW58" i="18"/>
  <c r="DV59" i="18"/>
  <c r="DW59" i="18"/>
  <c r="DV60" i="18"/>
  <c r="DW60" i="18"/>
  <c r="DV61" i="18"/>
  <c r="DW61" i="18"/>
  <c r="DV62" i="18"/>
  <c r="DW62" i="18"/>
  <c r="DV63" i="18"/>
  <c r="DW63" i="18"/>
  <c r="DV64" i="18"/>
  <c r="DW64" i="18"/>
  <c r="DV65" i="18"/>
  <c r="DW65" i="18"/>
  <c r="DV66" i="18"/>
  <c r="DW66" i="18"/>
  <c r="DV67" i="18"/>
  <c r="DW67" i="18"/>
  <c r="DV68" i="18"/>
  <c r="DW68" i="18"/>
  <c r="DV69" i="18"/>
  <c r="DW69" i="18"/>
  <c r="DV70" i="18"/>
  <c r="DW70" i="18"/>
  <c r="DV71" i="18"/>
  <c r="DW71" i="18"/>
  <c r="DV72" i="18"/>
  <c r="DW72" i="18"/>
  <c r="DV73" i="18"/>
  <c r="DW73" i="18"/>
  <c r="DV74" i="18"/>
  <c r="DW74" i="18"/>
  <c r="DV45" i="19"/>
  <c r="DW45" i="19"/>
  <c r="DV46" i="19"/>
  <c r="DW46" i="19"/>
  <c r="DV47" i="19"/>
  <c r="DW47" i="19"/>
  <c r="DV48" i="19"/>
  <c r="DW48" i="19"/>
  <c r="DV49" i="19"/>
  <c r="DW49" i="19"/>
  <c r="DV50" i="19"/>
  <c r="DW50" i="19"/>
  <c r="DV51" i="19"/>
  <c r="DW51" i="19"/>
  <c r="DV52" i="19"/>
  <c r="DW52" i="19"/>
  <c r="DV53" i="19"/>
  <c r="DW53" i="19"/>
  <c r="DV54" i="19"/>
  <c r="DW54" i="19"/>
  <c r="DV55" i="19"/>
  <c r="DW55" i="19"/>
  <c r="DV56" i="19"/>
  <c r="DW56" i="19"/>
  <c r="DV57" i="19"/>
  <c r="DW57" i="19"/>
  <c r="DV58" i="19"/>
  <c r="DW58" i="19"/>
  <c r="DV59" i="19"/>
  <c r="DW59" i="19"/>
  <c r="DV60" i="19"/>
  <c r="DW60" i="19"/>
  <c r="DV61" i="19"/>
  <c r="DW61" i="19"/>
  <c r="DV62" i="19"/>
  <c r="DW62" i="19"/>
  <c r="DV63" i="19"/>
  <c r="DW63" i="19"/>
  <c r="DV64" i="19"/>
  <c r="DW64" i="19"/>
  <c r="DV65" i="19"/>
  <c r="DW65" i="19"/>
  <c r="DV66" i="19"/>
  <c r="DW66" i="19"/>
  <c r="DV67" i="19"/>
  <c r="DW67" i="19"/>
  <c r="DV68" i="19"/>
  <c r="DW68" i="19"/>
  <c r="DV69" i="19"/>
  <c r="DW69" i="19"/>
  <c r="DV70" i="19"/>
  <c r="DW70" i="19"/>
  <c r="DV71" i="19"/>
  <c r="DW71" i="19"/>
  <c r="DV72" i="19"/>
  <c r="DW72" i="19"/>
  <c r="DV73" i="19"/>
  <c r="DW73" i="19"/>
  <c r="DV74" i="19"/>
  <c r="DW74" i="19"/>
  <c r="DV45" i="20"/>
  <c r="DW45" i="20"/>
  <c r="DV46" i="20"/>
  <c r="DW46" i="20"/>
  <c r="DV47" i="20"/>
  <c r="DW47" i="20"/>
  <c r="DV48" i="20"/>
  <c r="DW48" i="20"/>
  <c r="DV49" i="20"/>
  <c r="DW49" i="20"/>
  <c r="DV50" i="20"/>
  <c r="DW50" i="20"/>
  <c r="DV51" i="20"/>
  <c r="DW51" i="20"/>
  <c r="DV52" i="20"/>
  <c r="DW52" i="20"/>
  <c r="DV53" i="20"/>
  <c r="DW53" i="20"/>
  <c r="DV54" i="20"/>
  <c r="DW54" i="20"/>
  <c r="DV55" i="20"/>
  <c r="DW55" i="20"/>
  <c r="DW56" i="20"/>
  <c r="DV57" i="20"/>
  <c r="DW57" i="20"/>
  <c r="DV58" i="20"/>
  <c r="DW58" i="20"/>
  <c r="DV59" i="20"/>
  <c r="DW59" i="20"/>
  <c r="DV60" i="20"/>
  <c r="DW60" i="20"/>
  <c r="DV61" i="20"/>
  <c r="DW61" i="20"/>
  <c r="DV62" i="20"/>
  <c r="DW62" i="20"/>
  <c r="DV63" i="20"/>
  <c r="DW63" i="20"/>
  <c r="DV64" i="20"/>
  <c r="DW64" i="20"/>
  <c r="DV65" i="20"/>
  <c r="DW65" i="20"/>
  <c r="DV66" i="20"/>
  <c r="DW66" i="20"/>
  <c r="DV67" i="20"/>
  <c r="DW67" i="20"/>
  <c r="DV68" i="20"/>
  <c r="DW68" i="20"/>
  <c r="DV69" i="20"/>
  <c r="DW69" i="20"/>
  <c r="DV70" i="20"/>
  <c r="DW70" i="20"/>
  <c r="DV71" i="20"/>
  <c r="DW71" i="20"/>
  <c r="DV72" i="20"/>
  <c r="DW72" i="20"/>
  <c r="DV73" i="20"/>
  <c r="DW73" i="20"/>
  <c r="DV74" i="20"/>
  <c r="DW74" i="20"/>
  <c r="DV45" i="21"/>
  <c r="DW45" i="21"/>
  <c r="DV46" i="21"/>
  <c r="DW46" i="21"/>
  <c r="DV47" i="21"/>
  <c r="DW47" i="21"/>
  <c r="DV48" i="21"/>
  <c r="DW48" i="21"/>
  <c r="DV49" i="21"/>
  <c r="DW49" i="21"/>
  <c r="DV50" i="21"/>
  <c r="DW50" i="21"/>
  <c r="DV51" i="21"/>
  <c r="DW51" i="21"/>
  <c r="DV52" i="21"/>
  <c r="DW52" i="21"/>
  <c r="DV53" i="21"/>
  <c r="DW53" i="21"/>
  <c r="DV54" i="21"/>
  <c r="DW54" i="21"/>
  <c r="DV55" i="21"/>
  <c r="DW55" i="21"/>
  <c r="DV56" i="21"/>
  <c r="DW56" i="21"/>
  <c r="DV57" i="21"/>
  <c r="DW57" i="21"/>
  <c r="DV58" i="21"/>
  <c r="DW58" i="21"/>
  <c r="DV59" i="21"/>
  <c r="DW59" i="21"/>
  <c r="DV60" i="21"/>
  <c r="DW60" i="21"/>
  <c r="DV61" i="21"/>
  <c r="DW61" i="21"/>
  <c r="DV62" i="21"/>
  <c r="DW62" i="21"/>
  <c r="DV63" i="21"/>
  <c r="DW63" i="21"/>
  <c r="DV64" i="21"/>
  <c r="DW64" i="21"/>
  <c r="DV65" i="21"/>
  <c r="DW65" i="21"/>
  <c r="DV66" i="21"/>
  <c r="DW66" i="21"/>
  <c r="DV67" i="21"/>
  <c r="DW67" i="21"/>
  <c r="DV68" i="21"/>
  <c r="DW68" i="21"/>
  <c r="DV69" i="21"/>
  <c r="DW69" i="21"/>
  <c r="DV70" i="21"/>
  <c r="DW70" i="21"/>
  <c r="DV71" i="21"/>
  <c r="DW71" i="21"/>
  <c r="DV72" i="21"/>
  <c r="DW72" i="21"/>
  <c r="DV73" i="21"/>
  <c r="DW73" i="21"/>
  <c r="DV74" i="21"/>
  <c r="DW74" i="21"/>
  <c r="DV45" i="22"/>
  <c r="DW45" i="22"/>
  <c r="DV46" i="22"/>
  <c r="DW46" i="22"/>
  <c r="DV47" i="22"/>
  <c r="DW47" i="22"/>
  <c r="DV48" i="22"/>
  <c r="DW48" i="22"/>
  <c r="DV49" i="22"/>
  <c r="DW49" i="22"/>
  <c r="DV50" i="22"/>
  <c r="DW50" i="22"/>
  <c r="DV51" i="22"/>
  <c r="DW51" i="22"/>
  <c r="DV52" i="22"/>
  <c r="DW52" i="22"/>
  <c r="DV53" i="22"/>
  <c r="DW53" i="22"/>
  <c r="DV54" i="22"/>
  <c r="DW54" i="22"/>
  <c r="DV55" i="22"/>
  <c r="DW55" i="22"/>
  <c r="DV56" i="22"/>
  <c r="DW56" i="22"/>
  <c r="DV57" i="22"/>
  <c r="DW57" i="22"/>
  <c r="DV58" i="22"/>
  <c r="DW58" i="22"/>
  <c r="DV59" i="22"/>
  <c r="DW59" i="22"/>
  <c r="DV60" i="22"/>
  <c r="DW60" i="22"/>
  <c r="DV61" i="22"/>
  <c r="DW61" i="22"/>
  <c r="DV62" i="22"/>
  <c r="DW62" i="22"/>
  <c r="DV63" i="22"/>
  <c r="DW63" i="22"/>
  <c r="DV64" i="22"/>
  <c r="DW64" i="22"/>
  <c r="DV65" i="22"/>
  <c r="DW65" i="22"/>
  <c r="DV66" i="22"/>
  <c r="DW66" i="22"/>
  <c r="DV67" i="22"/>
  <c r="DW67" i="22"/>
  <c r="DV68" i="22"/>
  <c r="DW68" i="22"/>
  <c r="DV69" i="22"/>
  <c r="DW69" i="22"/>
  <c r="DV70" i="22"/>
  <c r="DW70" i="22"/>
  <c r="DV71" i="22"/>
  <c r="DW71" i="22"/>
  <c r="DV72" i="22"/>
  <c r="DW72" i="22"/>
  <c r="DV73" i="22"/>
  <c r="DW73" i="22"/>
  <c r="DV74" i="22"/>
  <c r="DW74" i="22"/>
  <c r="DW45" i="23"/>
  <c r="DW46" i="23"/>
  <c r="DW47" i="23"/>
  <c r="DW48" i="23"/>
  <c r="DW49" i="23"/>
  <c r="DW50" i="23"/>
  <c r="DW51" i="23"/>
  <c r="DW52" i="23"/>
  <c r="DW53" i="23"/>
  <c r="DW54" i="23"/>
  <c r="DW55" i="23"/>
  <c r="DW56" i="23"/>
  <c r="DW57" i="23"/>
  <c r="DW58" i="23"/>
  <c r="DW59" i="23"/>
  <c r="DW60" i="23"/>
  <c r="DW61" i="23"/>
  <c r="DW62" i="23"/>
  <c r="DW63" i="23"/>
  <c r="DW64" i="23"/>
  <c r="DW65" i="23"/>
  <c r="DV66" i="23"/>
  <c r="DW66" i="23"/>
  <c r="DV67" i="23"/>
  <c r="DW67" i="23"/>
  <c r="DV68" i="23"/>
  <c r="DW68" i="23"/>
  <c r="DV69" i="23"/>
  <c r="DW69" i="23"/>
  <c r="DV70" i="23"/>
  <c r="DW70" i="23"/>
  <c r="DV71" i="23"/>
  <c r="DW71" i="23"/>
  <c r="DV72" i="23"/>
  <c r="DW72" i="23"/>
  <c r="DV73" i="23"/>
  <c r="DW73" i="23"/>
  <c r="DV74" i="23"/>
  <c r="DW74" i="23"/>
  <c r="DV45" i="24"/>
  <c r="DW45" i="24"/>
  <c r="DV46" i="24"/>
  <c r="DW46" i="24"/>
  <c r="DV47" i="24"/>
  <c r="DW47" i="24"/>
  <c r="DV48" i="24"/>
  <c r="DW48" i="24"/>
  <c r="DV49" i="24"/>
  <c r="DW49" i="24"/>
  <c r="DV50" i="24"/>
  <c r="DW50" i="24"/>
  <c r="DV51" i="24"/>
  <c r="DW51" i="24"/>
  <c r="DV52" i="24"/>
  <c r="DW52" i="24"/>
  <c r="DV53" i="24"/>
  <c r="DW53" i="24"/>
  <c r="DV54" i="24"/>
  <c r="DW54" i="24"/>
  <c r="DV55" i="24"/>
  <c r="DW55" i="24"/>
  <c r="DV56" i="24"/>
  <c r="DW56" i="24"/>
  <c r="DV57" i="24"/>
  <c r="DW57" i="24"/>
  <c r="DV58" i="24"/>
  <c r="DW58" i="24"/>
  <c r="DV59" i="24"/>
  <c r="DW59" i="24"/>
  <c r="DV60" i="24"/>
  <c r="DW60" i="24"/>
  <c r="DV61" i="24"/>
  <c r="DW61" i="24"/>
  <c r="DV62" i="24"/>
  <c r="DW62" i="24"/>
  <c r="DV63" i="24"/>
  <c r="DW63" i="24"/>
  <c r="DV64" i="24"/>
  <c r="DW64" i="24"/>
  <c r="DV65" i="24"/>
  <c r="DW65" i="24"/>
  <c r="DV66" i="24"/>
  <c r="DW66" i="24"/>
  <c r="DV67" i="24"/>
  <c r="DW67" i="24"/>
  <c r="DV68" i="24"/>
  <c r="DW68" i="24"/>
  <c r="DV69" i="24"/>
  <c r="DW69" i="24"/>
  <c r="DV70" i="24"/>
  <c r="DW70" i="24"/>
  <c r="DV71" i="24"/>
  <c r="DW71" i="24"/>
  <c r="DV72" i="24"/>
  <c r="DW72" i="24"/>
  <c r="DV73" i="24"/>
  <c r="DW73" i="24"/>
  <c r="DV74" i="24"/>
  <c r="DW74" i="24"/>
  <c r="DW45" i="25"/>
  <c r="DW46" i="25"/>
  <c r="DW47" i="25"/>
  <c r="DW48" i="25"/>
  <c r="DW49" i="25"/>
  <c r="DW50" i="25"/>
  <c r="DW51" i="25"/>
  <c r="DW52" i="25"/>
  <c r="DW53" i="25"/>
  <c r="DW54" i="25"/>
  <c r="DW55" i="25"/>
  <c r="DW56" i="25"/>
  <c r="DV57" i="25"/>
  <c r="DW57" i="25"/>
  <c r="DV58" i="25"/>
  <c r="DW58" i="25"/>
  <c r="DV59" i="25"/>
  <c r="DW59" i="25"/>
  <c r="DV60" i="25"/>
  <c r="DW60" i="25"/>
  <c r="DV61" i="25"/>
  <c r="DW61" i="25"/>
  <c r="DV62" i="25"/>
  <c r="DW62" i="25"/>
  <c r="DV63" i="25"/>
  <c r="DW63" i="25"/>
  <c r="DV64" i="25"/>
  <c r="DW64" i="25"/>
  <c r="DV65" i="25"/>
  <c r="DW65" i="25"/>
  <c r="DV66" i="25"/>
  <c r="DW66" i="25"/>
  <c r="DV67" i="25"/>
  <c r="DW67" i="25"/>
  <c r="DV68" i="25"/>
  <c r="DW68" i="25"/>
  <c r="DV69" i="25"/>
  <c r="DW69" i="25"/>
  <c r="DV70" i="25"/>
  <c r="DW70" i="25"/>
  <c r="DV71" i="25"/>
  <c r="DW71" i="25"/>
  <c r="DV72" i="25"/>
  <c r="DW72" i="25"/>
  <c r="DV73" i="25"/>
  <c r="DW73" i="25"/>
  <c r="DV74" i="25"/>
  <c r="DW74" i="25"/>
  <c r="DW44" i="14"/>
  <c r="DW44" i="15"/>
  <c r="DW44" i="17"/>
  <c r="DW44" i="18"/>
  <c r="DW44" i="19"/>
  <c r="DW44" i="20"/>
  <c r="DW44" i="21"/>
  <c r="DW44" i="22"/>
  <c r="DW44" i="23"/>
  <c r="DW44" i="24"/>
  <c r="DW44" i="25"/>
  <c r="DV44" i="14"/>
  <c r="DV44" i="15"/>
  <c r="DV44" i="17"/>
  <c r="DV44" i="18"/>
  <c r="DV44" i="19"/>
  <c r="DV44" i="20"/>
  <c r="DV44" i="21"/>
  <c r="DV44" i="22"/>
  <c r="DV44" i="24"/>
  <c r="CQ45" i="14"/>
  <c r="CQ46" i="14"/>
  <c r="CQ47" i="14"/>
  <c r="CQ48" i="14"/>
  <c r="CQ49" i="14"/>
  <c r="CQ50" i="14"/>
  <c r="CQ51" i="14"/>
  <c r="CQ52" i="14"/>
  <c r="CQ53" i="14"/>
  <c r="CQ54" i="14"/>
  <c r="CQ55" i="14"/>
  <c r="CQ56" i="14"/>
  <c r="CQ57" i="14"/>
  <c r="CQ58" i="14"/>
  <c r="CQ59" i="14"/>
  <c r="CQ60" i="14"/>
  <c r="CQ61" i="14"/>
  <c r="CQ62" i="14"/>
  <c r="CQ63" i="14"/>
  <c r="CQ64" i="14"/>
  <c r="CQ65" i="14"/>
  <c r="CQ66" i="14"/>
  <c r="CQ67" i="14"/>
  <c r="CQ68" i="14"/>
  <c r="CQ69" i="14"/>
  <c r="CQ70" i="14"/>
  <c r="CQ71" i="14"/>
  <c r="CQ72" i="14"/>
  <c r="CQ73" i="14"/>
  <c r="CQ74" i="14"/>
  <c r="CQ45" i="15"/>
  <c r="CQ46" i="15"/>
  <c r="CQ47" i="15"/>
  <c r="CQ48" i="15"/>
  <c r="CQ49" i="15"/>
  <c r="CQ50" i="15"/>
  <c r="CQ51" i="15"/>
  <c r="CQ52" i="15"/>
  <c r="CQ53" i="15"/>
  <c r="CQ54" i="15"/>
  <c r="CQ55" i="15"/>
  <c r="CQ56" i="15"/>
  <c r="CQ57" i="15"/>
  <c r="CQ58" i="15"/>
  <c r="CQ59" i="15"/>
  <c r="CQ60" i="15"/>
  <c r="CQ61" i="15"/>
  <c r="CQ62" i="15"/>
  <c r="CQ63" i="15"/>
  <c r="CQ64" i="15"/>
  <c r="CQ65" i="15"/>
  <c r="CQ66" i="15"/>
  <c r="CQ67" i="15"/>
  <c r="CQ68" i="15"/>
  <c r="CQ69" i="15"/>
  <c r="CQ70" i="15"/>
  <c r="CQ71" i="15"/>
  <c r="CQ72" i="15"/>
  <c r="CQ73" i="15"/>
  <c r="CQ74" i="15"/>
  <c r="CQ45" i="17"/>
  <c r="CQ46" i="17"/>
  <c r="CQ47" i="17"/>
  <c r="CQ48" i="17"/>
  <c r="CQ49" i="17"/>
  <c r="CQ50" i="17"/>
  <c r="CQ51" i="17"/>
  <c r="CQ52" i="17"/>
  <c r="CQ53" i="17"/>
  <c r="CQ54" i="17"/>
  <c r="CQ55" i="17"/>
  <c r="CQ56" i="17"/>
  <c r="CQ57" i="17"/>
  <c r="CQ58" i="17"/>
  <c r="CQ59" i="17"/>
  <c r="CQ60" i="17"/>
  <c r="CQ61" i="17"/>
  <c r="CQ62" i="17"/>
  <c r="CQ63" i="17"/>
  <c r="CQ64" i="17"/>
  <c r="CQ65" i="17"/>
  <c r="CQ66" i="17"/>
  <c r="CQ67" i="17"/>
  <c r="CQ68" i="17"/>
  <c r="CQ69" i="17"/>
  <c r="CQ70" i="17"/>
  <c r="CQ71" i="17"/>
  <c r="CQ72" i="17"/>
  <c r="CQ73" i="17"/>
  <c r="CQ74" i="17"/>
  <c r="CQ45" i="18"/>
  <c r="CQ46" i="18"/>
  <c r="CQ47" i="18"/>
  <c r="CQ48" i="18"/>
  <c r="CQ49" i="18"/>
  <c r="CQ50" i="18"/>
  <c r="CQ51" i="18"/>
  <c r="CQ52" i="18"/>
  <c r="CQ53" i="18"/>
  <c r="CQ54" i="18"/>
  <c r="CQ55" i="18"/>
  <c r="CQ56" i="18"/>
  <c r="CQ57" i="18"/>
  <c r="CQ58" i="18"/>
  <c r="CQ59" i="18"/>
  <c r="CQ60" i="18"/>
  <c r="CQ61" i="18"/>
  <c r="CQ62" i="18"/>
  <c r="CQ63" i="18"/>
  <c r="CQ64" i="18"/>
  <c r="CQ65" i="18"/>
  <c r="CQ66" i="18"/>
  <c r="CQ67" i="18"/>
  <c r="CQ68" i="18"/>
  <c r="CQ69" i="18"/>
  <c r="CQ70" i="18"/>
  <c r="CQ71" i="18"/>
  <c r="CQ72" i="18"/>
  <c r="CQ73" i="18"/>
  <c r="CQ74" i="18"/>
  <c r="CQ45" i="19"/>
  <c r="CQ46" i="19"/>
  <c r="CQ47" i="19"/>
  <c r="CQ48" i="19"/>
  <c r="CQ49" i="19"/>
  <c r="CQ50" i="19"/>
  <c r="CQ51" i="19"/>
  <c r="CQ52" i="19"/>
  <c r="CQ53" i="19"/>
  <c r="CQ54" i="19"/>
  <c r="CQ55" i="19"/>
  <c r="CQ56" i="19"/>
  <c r="CQ57" i="19"/>
  <c r="CQ58" i="19"/>
  <c r="CQ59" i="19"/>
  <c r="CQ60" i="19"/>
  <c r="CQ61" i="19"/>
  <c r="CQ62" i="19"/>
  <c r="CQ63" i="19"/>
  <c r="CQ64" i="19"/>
  <c r="CQ65" i="19"/>
  <c r="CQ66" i="19"/>
  <c r="CQ67" i="19"/>
  <c r="CQ68" i="19"/>
  <c r="CQ69" i="19"/>
  <c r="CQ70" i="19"/>
  <c r="CQ71" i="19"/>
  <c r="CQ72" i="19"/>
  <c r="CQ73" i="19"/>
  <c r="CQ74" i="19"/>
  <c r="CQ45" i="20"/>
  <c r="CQ46" i="20"/>
  <c r="CQ47" i="20"/>
  <c r="CQ48" i="20"/>
  <c r="CQ49" i="20"/>
  <c r="CQ50" i="20"/>
  <c r="CQ51" i="20"/>
  <c r="CQ52" i="20"/>
  <c r="CQ53" i="20"/>
  <c r="CQ54" i="20"/>
  <c r="CQ55" i="20"/>
  <c r="CQ56" i="20"/>
  <c r="CQ57" i="20"/>
  <c r="CQ58" i="20"/>
  <c r="CQ59" i="20"/>
  <c r="CQ60" i="20"/>
  <c r="CQ61" i="20"/>
  <c r="CQ62" i="20"/>
  <c r="CQ63" i="20"/>
  <c r="CQ64" i="20"/>
  <c r="CQ65" i="20"/>
  <c r="CQ66" i="20"/>
  <c r="CQ67" i="20"/>
  <c r="CQ68" i="20"/>
  <c r="CQ69" i="20"/>
  <c r="CQ70" i="20"/>
  <c r="CQ71" i="20"/>
  <c r="CQ72" i="20"/>
  <c r="CQ73" i="20"/>
  <c r="CQ74" i="20"/>
  <c r="CQ45" i="21"/>
  <c r="CQ46" i="21"/>
  <c r="CQ47" i="21"/>
  <c r="CQ48" i="21"/>
  <c r="CQ49" i="21"/>
  <c r="CQ50" i="21"/>
  <c r="CQ51" i="21"/>
  <c r="CQ52" i="21"/>
  <c r="CQ53" i="21"/>
  <c r="CQ54" i="21"/>
  <c r="CQ55" i="21"/>
  <c r="CQ56" i="21"/>
  <c r="CQ57" i="21"/>
  <c r="CQ58" i="21"/>
  <c r="CQ59" i="21"/>
  <c r="CQ60" i="21"/>
  <c r="CQ61" i="21"/>
  <c r="CQ62" i="21"/>
  <c r="CQ63" i="21"/>
  <c r="CQ64" i="21"/>
  <c r="CQ65" i="21"/>
  <c r="CQ66" i="21"/>
  <c r="CQ67" i="21"/>
  <c r="CQ68" i="21"/>
  <c r="CQ69" i="21"/>
  <c r="CQ70" i="21"/>
  <c r="CQ71" i="21"/>
  <c r="CQ72" i="21"/>
  <c r="CQ73" i="21"/>
  <c r="CQ74" i="21"/>
  <c r="CQ45" i="22"/>
  <c r="CQ46" i="22"/>
  <c r="CQ47" i="22"/>
  <c r="CQ48" i="22"/>
  <c r="CQ49" i="22"/>
  <c r="CQ50" i="22"/>
  <c r="CQ51" i="22"/>
  <c r="CQ52" i="22"/>
  <c r="CQ53" i="22"/>
  <c r="CQ54" i="22"/>
  <c r="CQ55" i="22"/>
  <c r="CQ56" i="22"/>
  <c r="CQ57" i="22"/>
  <c r="CQ58" i="22"/>
  <c r="CQ59" i="22"/>
  <c r="CQ60" i="22"/>
  <c r="CQ61" i="22"/>
  <c r="CQ62" i="22"/>
  <c r="CQ63" i="22"/>
  <c r="CQ64" i="22"/>
  <c r="CQ65" i="22"/>
  <c r="CQ66" i="22"/>
  <c r="CQ67" i="22"/>
  <c r="CQ68" i="22"/>
  <c r="CQ69" i="22"/>
  <c r="CQ70" i="22"/>
  <c r="CQ71" i="22"/>
  <c r="CQ72" i="22"/>
  <c r="CQ73" i="22"/>
  <c r="CQ74" i="22"/>
  <c r="CQ45" i="23"/>
  <c r="CQ46" i="23"/>
  <c r="CQ47" i="23"/>
  <c r="CQ48" i="23"/>
  <c r="CQ49" i="23"/>
  <c r="CQ50" i="23"/>
  <c r="CQ51" i="23"/>
  <c r="CQ52" i="23"/>
  <c r="CQ53" i="23"/>
  <c r="CQ54" i="23"/>
  <c r="CQ55" i="23"/>
  <c r="CQ56" i="23"/>
  <c r="CQ57" i="23"/>
  <c r="CQ58" i="23"/>
  <c r="CQ59" i="23"/>
  <c r="CQ60" i="23"/>
  <c r="CQ61" i="23"/>
  <c r="CQ62" i="23"/>
  <c r="CQ63" i="23"/>
  <c r="CQ64" i="23"/>
  <c r="CQ65" i="23"/>
  <c r="CQ66" i="23"/>
  <c r="CQ67" i="23"/>
  <c r="CQ68" i="23"/>
  <c r="CQ69" i="23"/>
  <c r="CQ70" i="23"/>
  <c r="CQ71" i="23"/>
  <c r="CQ72" i="23"/>
  <c r="CQ73" i="23"/>
  <c r="CQ74" i="23"/>
  <c r="CQ62" i="24"/>
  <c r="CQ63" i="24"/>
  <c r="CQ64" i="24"/>
  <c r="CQ65" i="24"/>
  <c r="CQ66" i="24"/>
  <c r="CQ67" i="24"/>
  <c r="CQ68" i="24"/>
  <c r="CQ69" i="24"/>
  <c r="CQ70" i="24"/>
  <c r="CQ71" i="24"/>
  <c r="CQ72" i="24"/>
  <c r="CQ73" i="24"/>
  <c r="CQ74" i="24"/>
  <c r="CQ45" i="25"/>
  <c r="CQ46" i="25"/>
  <c r="CQ47" i="25"/>
  <c r="CQ48" i="25"/>
  <c r="CQ49" i="25"/>
  <c r="CQ50" i="25"/>
  <c r="CQ51" i="25"/>
  <c r="CQ52" i="25"/>
  <c r="CQ53" i="25"/>
  <c r="CQ54" i="25"/>
  <c r="CQ55" i="25"/>
  <c r="CQ56" i="25"/>
  <c r="CQ57" i="25"/>
  <c r="CQ58" i="25"/>
  <c r="CQ59" i="25"/>
  <c r="CQ60" i="25"/>
  <c r="CQ61" i="25"/>
  <c r="CQ62" i="25"/>
  <c r="CQ63" i="25"/>
  <c r="CQ64" i="25"/>
  <c r="CQ65" i="25"/>
  <c r="CQ66" i="25"/>
  <c r="CQ67" i="25"/>
  <c r="CQ68" i="25"/>
  <c r="CQ69" i="25"/>
  <c r="CQ70" i="25"/>
  <c r="CQ71" i="25"/>
  <c r="CQ72" i="25"/>
  <c r="CQ73" i="25"/>
  <c r="CQ74" i="25"/>
  <c r="CQ44" i="14"/>
  <c r="CQ44" i="15"/>
  <c r="CQ44" i="17"/>
  <c r="CQ44" i="18"/>
  <c r="CQ44" i="19"/>
  <c r="CQ44" i="20"/>
  <c r="CQ44" i="21"/>
  <c r="CQ44" i="22"/>
  <c r="CQ44" i="23"/>
  <c r="CQ44" i="25"/>
  <c r="CP45" i="14"/>
  <c r="CP46" i="14"/>
  <c r="CP47" i="14"/>
  <c r="CP48" i="14"/>
  <c r="CP49" i="14"/>
  <c r="CP50" i="14"/>
  <c r="CP51" i="14"/>
  <c r="CP52" i="14"/>
  <c r="CP53" i="14"/>
  <c r="CP54" i="14"/>
  <c r="CP55" i="14"/>
  <c r="CP56" i="14"/>
  <c r="CP57" i="14"/>
  <c r="CP58" i="14"/>
  <c r="CP59" i="14"/>
  <c r="CP60" i="14"/>
  <c r="CP61" i="14"/>
  <c r="CP62" i="14"/>
  <c r="CP63" i="14"/>
  <c r="CP64" i="14"/>
  <c r="CP65" i="14"/>
  <c r="CP66" i="14"/>
  <c r="CP67" i="14"/>
  <c r="CP68" i="14"/>
  <c r="CP69" i="14"/>
  <c r="CP70" i="14"/>
  <c r="CP71" i="14"/>
  <c r="CP72" i="14"/>
  <c r="CP73" i="14"/>
  <c r="CP74" i="14"/>
  <c r="CP45" i="15"/>
  <c r="CP46" i="15"/>
  <c r="CP47" i="15"/>
  <c r="CP48" i="15"/>
  <c r="CP49" i="15"/>
  <c r="CP50" i="15"/>
  <c r="CP51" i="15"/>
  <c r="CP52" i="15"/>
  <c r="CP53" i="15"/>
  <c r="CP54" i="15"/>
  <c r="CP55" i="15"/>
  <c r="CP56" i="15"/>
  <c r="CP57" i="15"/>
  <c r="CP58" i="15"/>
  <c r="CP59" i="15"/>
  <c r="CP60" i="15"/>
  <c r="CP61" i="15"/>
  <c r="CP62" i="15"/>
  <c r="CP63" i="15"/>
  <c r="CP64" i="15"/>
  <c r="CP65" i="15"/>
  <c r="CP66" i="15"/>
  <c r="CP67" i="15"/>
  <c r="CP68" i="15"/>
  <c r="CP69" i="15"/>
  <c r="CP70" i="15"/>
  <c r="CP71" i="15"/>
  <c r="CP72" i="15"/>
  <c r="CP73" i="15"/>
  <c r="CP74" i="15"/>
  <c r="CP45" i="17"/>
  <c r="CP46" i="17"/>
  <c r="CP47" i="17"/>
  <c r="CP48" i="17"/>
  <c r="CP49" i="17"/>
  <c r="CP50" i="17"/>
  <c r="CP51" i="17"/>
  <c r="CP52" i="17"/>
  <c r="CP53" i="17"/>
  <c r="CP54" i="17"/>
  <c r="CP55" i="17"/>
  <c r="CP56" i="17"/>
  <c r="CP57" i="17"/>
  <c r="CP58" i="17"/>
  <c r="CP59" i="17"/>
  <c r="CP60" i="17"/>
  <c r="CP61" i="17"/>
  <c r="CP62" i="17"/>
  <c r="CP63" i="17"/>
  <c r="CP64" i="17"/>
  <c r="CP65" i="17"/>
  <c r="CP66" i="17"/>
  <c r="CP67" i="17"/>
  <c r="CP68" i="17"/>
  <c r="CP69" i="17"/>
  <c r="CP70" i="17"/>
  <c r="CP71" i="17"/>
  <c r="CP72" i="17"/>
  <c r="CP73" i="17"/>
  <c r="CP74" i="17"/>
  <c r="CP45" i="18"/>
  <c r="CP46" i="18"/>
  <c r="CP47" i="18"/>
  <c r="CP48" i="18"/>
  <c r="CP49" i="18"/>
  <c r="CP50" i="18"/>
  <c r="CP51" i="18"/>
  <c r="CP52" i="18"/>
  <c r="CP53" i="18"/>
  <c r="CP54" i="18"/>
  <c r="CP55" i="18"/>
  <c r="CP56" i="18"/>
  <c r="CP57" i="18"/>
  <c r="CP58" i="18"/>
  <c r="CP59" i="18"/>
  <c r="CP60" i="18"/>
  <c r="CP61" i="18"/>
  <c r="CP62" i="18"/>
  <c r="CP63" i="18"/>
  <c r="CP64" i="18"/>
  <c r="CP65" i="18"/>
  <c r="CP66" i="18"/>
  <c r="CP67" i="18"/>
  <c r="CP68" i="18"/>
  <c r="CP69" i="18"/>
  <c r="CP70" i="18"/>
  <c r="CP71" i="18"/>
  <c r="CP72" i="18"/>
  <c r="CP73" i="18"/>
  <c r="CP74" i="18"/>
  <c r="CP45" i="19"/>
  <c r="CP46" i="19"/>
  <c r="CP47" i="19"/>
  <c r="CP48" i="19"/>
  <c r="CP49" i="19"/>
  <c r="CP50" i="19"/>
  <c r="CP51" i="19"/>
  <c r="CP52" i="19"/>
  <c r="CP53" i="19"/>
  <c r="CP54" i="19"/>
  <c r="CP55" i="19"/>
  <c r="CP56" i="19"/>
  <c r="CP57" i="19"/>
  <c r="CP58" i="19"/>
  <c r="CP59" i="19"/>
  <c r="CP60" i="19"/>
  <c r="CP61" i="19"/>
  <c r="CP62" i="19"/>
  <c r="CP63" i="19"/>
  <c r="CP64" i="19"/>
  <c r="CP65" i="19"/>
  <c r="CP66" i="19"/>
  <c r="CP67" i="19"/>
  <c r="CP68" i="19"/>
  <c r="CP69" i="19"/>
  <c r="CP70" i="19"/>
  <c r="CP71" i="19"/>
  <c r="CP72" i="19"/>
  <c r="CP73" i="19"/>
  <c r="CP74" i="19"/>
  <c r="CP45" i="20"/>
  <c r="CP46" i="20"/>
  <c r="CP47" i="20"/>
  <c r="CP48" i="20"/>
  <c r="CP49" i="20"/>
  <c r="CP50" i="20"/>
  <c r="CP51" i="20"/>
  <c r="CP52" i="20"/>
  <c r="CP53" i="20"/>
  <c r="CP54" i="20"/>
  <c r="CP55" i="20"/>
  <c r="CP56" i="20"/>
  <c r="CP57" i="20"/>
  <c r="CP58" i="20"/>
  <c r="CP59" i="20"/>
  <c r="CP60" i="20"/>
  <c r="CP61" i="20"/>
  <c r="CP62" i="20"/>
  <c r="CP63" i="20"/>
  <c r="CP64" i="20"/>
  <c r="CP65" i="20"/>
  <c r="CP66" i="20"/>
  <c r="CP67" i="20"/>
  <c r="CP68" i="20"/>
  <c r="CP69" i="20"/>
  <c r="CP70" i="20"/>
  <c r="CP71" i="20"/>
  <c r="CP72" i="20"/>
  <c r="CP73" i="20"/>
  <c r="CP74" i="20"/>
  <c r="CP45" i="21"/>
  <c r="CP46" i="21"/>
  <c r="CP47" i="21"/>
  <c r="CP48" i="21"/>
  <c r="CP49" i="21"/>
  <c r="CP50" i="21"/>
  <c r="CP51" i="21"/>
  <c r="CP52" i="21"/>
  <c r="CP53" i="21"/>
  <c r="CP54" i="21"/>
  <c r="CP55" i="21"/>
  <c r="CP56" i="21"/>
  <c r="CP57" i="21"/>
  <c r="CP58" i="21"/>
  <c r="CP59" i="21"/>
  <c r="CP60" i="21"/>
  <c r="CP61" i="21"/>
  <c r="CP62" i="21"/>
  <c r="CP63" i="21"/>
  <c r="CP64" i="21"/>
  <c r="CP65" i="21"/>
  <c r="CP66" i="21"/>
  <c r="CP67" i="21"/>
  <c r="CP68" i="21"/>
  <c r="CP69" i="21"/>
  <c r="CP70" i="21"/>
  <c r="CP71" i="21"/>
  <c r="CP72" i="21"/>
  <c r="CP73" i="21"/>
  <c r="CP74" i="21"/>
  <c r="CP45" i="22"/>
  <c r="CP46" i="22"/>
  <c r="CP47" i="22"/>
  <c r="CP48" i="22"/>
  <c r="CP49" i="22"/>
  <c r="CP50" i="22"/>
  <c r="CP51" i="22"/>
  <c r="CP52" i="22"/>
  <c r="CP53" i="22"/>
  <c r="CP54" i="22"/>
  <c r="CP55" i="22"/>
  <c r="CP56" i="22"/>
  <c r="CP57" i="22"/>
  <c r="CP58" i="22"/>
  <c r="CP59" i="22"/>
  <c r="CP60" i="22"/>
  <c r="CP61" i="22"/>
  <c r="CP62" i="22"/>
  <c r="CP63" i="22"/>
  <c r="CP64" i="22"/>
  <c r="CP65" i="22"/>
  <c r="CP66" i="22"/>
  <c r="CP67" i="22"/>
  <c r="CP68" i="22"/>
  <c r="CP69" i="22"/>
  <c r="CP70" i="22"/>
  <c r="CP71" i="22"/>
  <c r="CP72" i="22"/>
  <c r="CP73" i="22"/>
  <c r="CP74" i="22"/>
  <c r="CP69" i="23"/>
  <c r="CP70" i="23"/>
  <c r="CP71" i="23"/>
  <c r="CP72" i="23"/>
  <c r="CP73" i="23"/>
  <c r="CP74" i="23"/>
  <c r="CP62" i="24"/>
  <c r="CP63" i="24"/>
  <c r="CP64" i="24"/>
  <c r="CP65" i="24"/>
  <c r="CP66" i="24"/>
  <c r="CP67" i="24"/>
  <c r="CP68" i="24"/>
  <c r="CP69" i="24"/>
  <c r="CP70" i="24"/>
  <c r="CP71" i="24"/>
  <c r="CP72" i="24"/>
  <c r="CP73" i="24"/>
  <c r="CP74" i="24"/>
  <c r="CP57" i="25"/>
  <c r="CP58" i="25"/>
  <c r="CP59" i="25"/>
  <c r="CP60" i="25"/>
  <c r="CP61" i="25"/>
  <c r="CP62" i="25"/>
  <c r="CP63" i="25"/>
  <c r="CP64" i="25"/>
  <c r="CP65" i="25"/>
  <c r="CP66" i="25"/>
  <c r="CP67" i="25"/>
  <c r="CP68" i="25"/>
  <c r="CP69" i="25"/>
  <c r="CP70" i="25"/>
  <c r="CP71" i="25"/>
  <c r="CP72" i="25"/>
  <c r="CP73" i="25"/>
  <c r="CP74" i="25"/>
  <c r="CP44" i="14"/>
  <c r="CP44" i="15"/>
  <c r="CP44" i="17"/>
  <c r="CP44" i="18"/>
  <c r="CP44" i="19"/>
  <c r="CP44" i="20"/>
  <c r="CP44" i="21"/>
  <c r="CP44" i="22"/>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45" i="19"/>
  <c r="BK46" i="19"/>
  <c r="BK47" i="19"/>
  <c r="BK48" i="19"/>
  <c r="BK49" i="19"/>
  <c r="BK50" i="19"/>
  <c r="BK51" i="19"/>
  <c r="BK52" i="19"/>
  <c r="BK53" i="19"/>
  <c r="BK54" i="19"/>
  <c r="BK55" i="19"/>
  <c r="BK56" i="19"/>
  <c r="BK57" i="19"/>
  <c r="BK58" i="19"/>
  <c r="BK59" i="19"/>
  <c r="BK60" i="19"/>
  <c r="BK61" i="19"/>
  <c r="BK62" i="19"/>
  <c r="BK63" i="19"/>
  <c r="BK64" i="19"/>
  <c r="BK65" i="19"/>
  <c r="BK66" i="19"/>
  <c r="BK67" i="19"/>
  <c r="BK68" i="19"/>
  <c r="BK69" i="19"/>
  <c r="BK70" i="19"/>
  <c r="BK71" i="19"/>
  <c r="BK72" i="19"/>
  <c r="BK73" i="19"/>
  <c r="BK74" i="19"/>
  <c r="BK45" i="20"/>
  <c r="BK46" i="20"/>
  <c r="BK47" i="20"/>
  <c r="BK48" i="20"/>
  <c r="BK49" i="20"/>
  <c r="BK50" i="20"/>
  <c r="BK51" i="20"/>
  <c r="BK52" i="20"/>
  <c r="BK53" i="20"/>
  <c r="BK54" i="20"/>
  <c r="BK55" i="20"/>
  <c r="BK56" i="20"/>
  <c r="BK57" i="20"/>
  <c r="BK58" i="20"/>
  <c r="BK59" i="20"/>
  <c r="BK60" i="20"/>
  <c r="BK61" i="20"/>
  <c r="BK62" i="20"/>
  <c r="BK63" i="20"/>
  <c r="BK64" i="20"/>
  <c r="BK65" i="20"/>
  <c r="BK66" i="20"/>
  <c r="BK67" i="20"/>
  <c r="BK68" i="20"/>
  <c r="BK69" i="20"/>
  <c r="BK70" i="20"/>
  <c r="BK71" i="20"/>
  <c r="BK72" i="20"/>
  <c r="BK73" i="20"/>
  <c r="BK74" i="20"/>
  <c r="BK45" i="21"/>
  <c r="BK46" i="21"/>
  <c r="BK47" i="21"/>
  <c r="BK48" i="21"/>
  <c r="BK49" i="21"/>
  <c r="BK50" i="21"/>
  <c r="BK51" i="21"/>
  <c r="BK52" i="21"/>
  <c r="BK53" i="21"/>
  <c r="BK54" i="21"/>
  <c r="BK55" i="21"/>
  <c r="BK56" i="21"/>
  <c r="BK57" i="21"/>
  <c r="BK58" i="21"/>
  <c r="BK59" i="21"/>
  <c r="BK60" i="21"/>
  <c r="BK61" i="21"/>
  <c r="BK62" i="21"/>
  <c r="BK63" i="21"/>
  <c r="BK64" i="21"/>
  <c r="BK65" i="21"/>
  <c r="BK66" i="21"/>
  <c r="BK67" i="21"/>
  <c r="BK68" i="21"/>
  <c r="BK69" i="21"/>
  <c r="BK70" i="21"/>
  <c r="BK71" i="21"/>
  <c r="BK72" i="21"/>
  <c r="BK73" i="21"/>
  <c r="BK74" i="21"/>
  <c r="BK45" i="22"/>
  <c r="BK46" i="22"/>
  <c r="BK47" i="22"/>
  <c r="BK48" i="22"/>
  <c r="BK49" i="22"/>
  <c r="BK50" i="22"/>
  <c r="BK51" i="22"/>
  <c r="BK52" i="22"/>
  <c r="BK53" i="22"/>
  <c r="BK54" i="22"/>
  <c r="BK55" i="22"/>
  <c r="BK56" i="22"/>
  <c r="BK57" i="22"/>
  <c r="BK58" i="22"/>
  <c r="BK59" i="22"/>
  <c r="BK60" i="22"/>
  <c r="BK61" i="22"/>
  <c r="BK62" i="22"/>
  <c r="BK63" i="22"/>
  <c r="BK64" i="22"/>
  <c r="BK65" i="22"/>
  <c r="BK66" i="22"/>
  <c r="BK67" i="22"/>
  <c r="BK68" i="22"/>
  <c r="BK69" i="22"/>
  <c r="BK70" i="22"/>
  <c r="BK71" i="22"/>
  <c r="BK72" i="22"/>
  <c r="BK73" i="22"/>
  <c r="BK74" i="22"/>
  <c r="BK45" i="23"/>
  <c r="BK46" i="23"/>
  <c r="BK47" i="23"/>
  <c r="BK48" i="23"/>
  <c r="BK49" i="23"/>
  <c r="BK50" i="23"/>
  <c r="BK51" i="23"/>
  <c r="BK52" i="23"/>
  <c r="BK53" i="23"/>
  <c r="BK54" i="23"/>
  <c r="BK55" i="23"/>
  <c r="BK56" i="23"/>
  <c r="BK57" i="23"/>
  <c r="BK58" i="23"/>
  <c r="BK59" i="23"/>
  <c r="BK60" i="23"/>
  <c r="BK61" i="23"/>
  <c r="BK62" i="23"/>
  <c r="BK63" i="23"/>
  <c r="BK64" i="23"/>
  <c r="BK65" i="23"/>
  <c r="BK66" i="23"/>
  <c r="BK67" i="23"/>
  <c r="BK68" i="23"/>
  <c r="BK69" i="23"/>
  <c r="BK70" i="23"/>
  <c r="BK71" i="23"/>
  <c r="BK72" i="23"/>
  <c r="BK73" i="23"/>
  <c r="BK74" i="23"/>
  <c r="BK45" i="24"/>
  <c r="BK46" i="24"/>
  <c r="BK47" i="24"/>
  <c r="BK48" i="24"/>
  <c r="BK49" i="24"/>
  <c r="BK50" i="24"/>
  <c r="BK51" i="24"/>
  <c r="BK52" i="24"/>
  <c r="BK53" i="24"/>
  <c r="BK54" i="24"/>
  <c r="BK55" i="24"/>
  <c r="BK56" i="24"/>
  <c r="BK57" i="24"/>
  <c r="BK58" i="24"/>
  <c r="BK59" i="24"/>
  <c r="BK60" i="24"/>
  <c r="BK61" i="24"/>
  <c r="BK62" i="24"/>
  <c r="BK63" i="24"/>
  <c r="BK64" i="24"/>
  <c r="BK65" i="24"/>
  <c r="BK66" i="24"/>
  <c r="BK67" i="24"/>
  <c r="BK68" i="24"/>
  <c r="BK69" i="24"/>
  <c r="BK70" i="24"/>
  <c r="BK71" i="24"/>
  <c r="BK72" i="24"/>
  <c r="BK73" i="24"/>
  <c r="BK74" i="24"/>
  <c r="BK45" i="25"/>
  <c r="BK46" i="25"/>
  <c r="BK47" i="25"/>
  <c r="BK48" i="25"/>
  <c r="BK49" i="25"/>
  <c r="BK50" i="25"/>
  <c r="BK51" i="25"/>
  <c r="BK52" i="25"/>
  <c r="BK53" i="25"/>
  <c r="BK54" i="25"/>
  <c r="BK55" i="25"/>
  <c r="BK56" i="25"/>
  <c r="BK57" i="25"/>
  <c r="BK58" i="25"/>
  <c r="BK59" i="25"/>
  <c r="BK60" i="25"/>
  <c r="BK61" i="25"/>
  <c r="BK62" i="25"/>
  <c r="BK63" i="25"/>
  <c r="BK64" i="25"/>
  <c r="BK65" i="25"/>
  <c r="BK66" i="25"/>
  <c r="BK67" i="25"/>
  <c r="BK68" i="25"/>
  <c r="BK69" i="25"/>
  <c r="BK70" i="25"/>
  <c r="BK71" i="25"/>
  <c r="BK72" i="25"/>
  <c r="BK73" i="25"/>
  <c r="BK74" i="25"/>
  <c r="BK44" i="14"/>
  <c r="BK44" i="15"/>
  <c r="BK44" i="17"/>
  <c r="BK44" i="18"/>
  <c r="BK44" i="19"/>
  <c r="BK44" i="20"/>
  <c r="BK44" i="21"/>
  <c r="BK44" i="22"/>
  <c r="BK44" i="23"/>
  <c r="BK44" i="24"/>
  <c r="BK44" i="25"/>
  <c r="BJ45" i="14"/>
  <c r="BJ46" i="14"/>
  <c r="BJ47" i="14"/>
  <c r="BJ48" i="14"/>
  <c r="BJ49" i="14"/>
  <c r="BJ50" i="14"/>
  <c r="BJ51" i="14"/>
  <c r="BJ52" i="14"/>
  <c r="BJ53" i="14"/>
  <c r="BJ54" i="14"/>
  <c r="BJ55" i="14"/>
  <c r="BJ56" i="14"/>
  <c r="BJ57" i="14"/>
  <c r="BJ58" i="14"/>
  <c r="BJ59" i="14"/>
  <c r="BJ60" i="14"/>
  <c r="BJ61" i="14"/>
  <c r="BJ62" i="14"/>
  <c r="BJ63" i="14"/>
  <c r="BJ64" i="14"/>
  <c r="BJ65" i="14"/>
  <c r="BJ66" i="14"/>
  <c r="BJ67" i="14"/>
  <c r="BJ68" i="14"/>
  <c r="BJ69" i="14"/>
  <c r="BJ70" i="14"/>
  <c r="BJ71" i="14"/>
  <c r="BJ72" i="14"/>
  <c r="BJ73" i="14"/>
  <c r="BJ74" i="14"/>
  <c r="BJ45" i="15"/>
  <c r="BJ46" i="15"/>
  <c r="BJ47" i="15"/>
  <c r="BJ48" i="15"/>
  <c r="BJ49" i="15"/>
  <c r="BJ50" i="15"/>
  <c r="BJ51" i="15"/>
  <c r="BJ52" i="15"/>
  <c r="BJ53" i="15"/>
  <c r="BJ54" i="15"/>
  <c r="BJ55" i="15"/>
  <c r="BJ56" i="15"/>
  <c r="BJ57" i="15"/>
  <c r="BJ58" i="15"/>
  <c r="BJ59" i="15"/>
  <c r="BJ60" i="15"/>
  <c r="BJ61" i="15"/>
  <c r="BJ62" i="15"/>
  <c r="BJ63" i="15"/>
  <c r="BJ64" i="15"/>
  <c r="BJ65" i="15"/>
  <c r="BJ66" i="15"/>
  <c r="BJ67" i="15"/>
  <c r="BJ68" i="15"/>
  <c r="BJ69" i="15"/>
  <c r="BJ70" i="15"/>
  <c r="BJ71" i="15"/>
  <c r="BJ72" i="15"/>
  <c r="BJ73" i="15"/>
  <c r="BJ74" i="15"/>
  <c r="BJ45" i="17"/>
  <c r="BJ46" i="17"/>
  <c r="BJ47" i="17"/>
  <c r="BJ48" i="17"/>
  <c r="BJ49" i="17"/>
  <c r="BJ50" i="17"/>
  <c r="BJ51" i="17"/>
  <c r="BJ52" i="17"/>
  <c r="BJ53" i="17"/>
  <c r="BJ54" i="17"/>
  <c r="BJ55" i="17"/>
  <c r="BJ56" i="17"/>
  <c r="BJ57" i="17"/>
  <c r="BJ58" i="17"/>
  <c r="BJ59" i="17"/>
  <c r="BJ60" i="17"/>
  <c r="BJ61" i="17"/>
  <c r="BJ62" i="17"/>
  <c r="BJ63" i="17"/>
  <c r="BJ64" i="17"/>
  <c r="BJ65" i="17"/>
  <c r="BJ66" i="17"/>
  <c r="BJ67" i="17"/>
  <c r="BJ68" i="17"/>
  <c r="BJ69" i="17"/>
  <c r="BJ70" i="17"/>
  <c r="BJ71" i="17"/>
  <c r="BJ72" i="17"/>
  <c r="BJ73" i="17"/>
  <c r="BJ74" i="17"/>
  <c r="BJ45" i="18"/>
  <c r="BJ46" i="18"/>
  <c r="BJ47" i="18"/>
  <c r="BJ48" i="18"/>
  <c r="BJ49" i="18"/>
  <c r="BJ50" i="18"/>
  <c r="BJ51" i="18"/>
  <c r="BJ52" i="18"/>
  <c r="BJ53" i="18"/>
  <c r="BJ54" i="18"/>
  <c r="BJ55" i="18"/>
  <c r="BJ56" i="18"/>
  <c r="BJ57" i="18"/>
  <c r="BJ58" i="18"/>
  <c r="BJ59" i="18"/>
  <c r="BJ60" i="18"/>
  <c r="BJ61" i="18"/>
  <c r="BJ62" i="18"/>
  <c r="BJ63" i="18"/>
  <c r="BJ64" i="18"/>
  <c r="BJ65" i="18"/>
  <c r="BJ66" i="18"/>
  <c r="BJ67" i="18"/>
  <c r="BJ68" i="18"/>
  <c r="BJ69" i="18"/>
  <c r="BJ70" i="18"/>
  <c r="BJ71" i="18"/>
  <c r="BJ72" i="18"/>
  <c r="BJ73" i="18"/>
  <c r="BJ74" i="18"/>
  <c r="BJ45" i="19"/>
  <c r="BJ46" i="19"/>
  <c r="BJ47" i="19"/>
  <c r="BJ48" i="19"/>
  <c r="BJ49" i="19"/>
  <c r="BJ50" i="19"/>
  <c r="BJ51" i="19"/>
  <c r="BJ52" i="19"/>
  <c r="BJ53" i="19"/>
  <c r="BJ54" i="19"/>
  <c r="BJ55" i="19"/>
  <c r="BJ56" i="19"/>
  <c r="BJ57" i="19"/>
  <c r="BJ58" i="19"/>
  <c r="BJ59" i="19"/>
  <c r="BJ60" i="19"/>
  <c r="BJ61" i="19"/>
  <c r="BJ62" i="19"/>
  <c r="BJ63" i="19"/>
  <c r="BJ64" i="19"/>
  <c r="BJ65" i="19"/>
  <c r="BJ66" i="19"/>
  <c r="BJ67" i="19"/>
  <c r="BJ68" i="19"/>
  <c r="BJ69" i="19"/>
  <c r="BJ70" i="19"/>
  <c r="BJ71" i="19"/>
  <c r="BJ72" i="19"/>
  <c r="BJ73" i="19"/>
  <c r="BJ74" i="19"/>
  <c r="BJ66" i="20"/>
  <c r="BJ67" i="20"/>
  <c r="BJ68" i="20"/>
  <c r="BJ69" i="20"/>
  <c r="BJ70" i="20"/>
  <c r="BJ71" i="20"/>
  <c r="BJ72" i="20"/>
  <c r="BJ73" i="20"/>
  <c r="BJ74" i="20"/>
  <c r="BJ45" i="21"/>
  <c r="BJ46" i="21"/>
  <c r="BJ47" i="21"/>
  <c r="BJ48" i="21"/>
  <c r="BJ49" i="21"/>
  <c r="BJ50" i="21"/>
  <c r="BJ51" i="21"/>
  <c r="BJ52" i="21"/>
  <c r="BJ53" i="21"/>
  <c r="BJ54" i="21"/>
  <c r="BJ55" i="21"/>
  <c r="BJ56" i="21"/>
  <c r="BJ57" i="21"/>
  <c r="BJ58" i="21"/>
  <c r="BJ59" i="21"/>
  <c r="BJ60" i="21"/>
  <c r="BJ61" i="21"/>
  <c r="BJ62" i="21"/>
  <c r="BJ63" i="21"/>
  <c r="BJ64" i="21"/>
  <c r="BJ65" i="21"/>
  <c r="BJ66" i="21"/>
  <c r="BJ67" i="21"/>
  <c r="BJ68" i="21"/>
  <c r="BJ69" i="21"/>
  <c r="BJ70" i="21"/>
  <c r="BJ71" i="21"/>
  <c r="BJ72" i="21"/>
  <c r="BJ73" i="21"/>
  <c r="BJ74" i="21"/>
  <c r="BJ45" i="22"/>
  <c r="BJ46" i="22"/>
  <c r="BJ47" i="22"/>
  <c r="BJ48" i="22"/>
  <c r="BJ49" i="22"/>
  <c r="BJ50" i="22"/>
  <c r="BJ51" i="22"/>
  <c r="BJ52" i="22"/>
  <c r="BJ53" i="22"/>
  <c r="BJ54" i="22"/>
  <c r="BJ55" i="22"/>
  <c r="BJ56" i="22"/>
  <c r="BJ57" i="22"/>
  <c r="BJ58" i="22"/>
  <c r="BJ59" i="22"/>
  <c r="BJ60" i="22"/>
  <c r="BJ61" i="22"/>
  <c r="BJ62" i="22"/>
  <c r="BJ63" i="22"/>
  <c r="BJ64" i="22"/>
  <c r="BJ65" i="22"/>
  <c r="BJ66" i="22"/>
  <c r="BJ67" i="22"/>
  <c r="BJ68" i="22"/>
  <c r="BJ69" i="22"/>
  <c r="BJ70" i="22"/>
  <c r="BJ71" i="22"/>
  <c r="BJ72" i="22"/>
  <c r="BJ73" i="22"/>
  <c r="BJ74" i="22"/>
  <c r="BJ45" i="23"/>
  <c r="BJ46" i="23"/>
  <c r="BJ47" i="23"/>
  <c r="BJ48" i="23"/>
  <c r="BJ49" i="23"/>
  <c r="BJ50" i="23"/>
  <c r="BJ51" i="23"/>
  <c r="BJ52" i="23"/>
  <c r="BJ53" i="23"/>
  <c r="BJ54" i="23"/>
  <c r="BJ55" i="23"/>
  <c r="BJ56" i="23"/>
  <c r="BJ57" i="23"/>
  <c r="BJ58" i="23"/>
  <c r="BJ59" i="23"/>
  <c r="BJ60" i="23"/>
  <c r="BJ61" i="23"/>
  <c r="BJ62" i="23"/>
  <c r="BJ63" i="23"/>
  <c r="BJ64" i="23"/>
  <c r="BJ65" i="23"/>
  <c r="BJ66" i="23"/>
  <c r="BJ67" i="23"/>
  <c r="BJ68" i="23"/>
  <c r="BJ69" i="23"/>
  <c r="BJ70" i="23"/>
  <c r="BJ71" i="23"/>
  <c r="BJ72" i="23"/>
  <c r="BJ73" i="23"/>
  <c r="BJ74" i="23"/>
  <c r="BJ45" i="24"/>
  <c r="BJ46" i="24"/>
  <c r="BJ47" i="24"/>
  <c r="BJ48" i="24"/>
  <c r="BJ49" i="24"/>
  <c r="BJ50" i="24"/>
  <c r="BJ51" i="24"/>
  <c r="BJ52" i="24"/>
  <c r="BJ53" i="24"/>
  <c r="BJ54" i="24"/>
  <c r="BJ55" i="24"/>
  <c r="BJ56" i="24"/>
  <c r="BJ57" i="24"/>
  <c r="BJ58" i="24"/>
  <c r="BJ59" i="24"/>
  <c r="BJ60" i="24"/>
  <c r="BJ61" i="24"/>
  <c r="BJ62" i="24"/>
  <c r="BJ63" i="24"/>
  <c r="BJ64" i="24"/>
  <c r="BJ65" i="24"/>
  <c r="BJ66" i="24"/>
  <c r="BJ67" i="24"/>
  <c r="BJ68" i="24"/>
  <c r="BJ69" i="24"/>
  <c r="BJ70" i="24"/>
  <c r="BJ71" i="24"/>
  <c r="BJ72" i="24"/>
  <c r="BJ73" i="24"/>
  <c r="BJ74" i="24"/>
  <c r="BJ45" i="25"/>
  <c r="BJ46" i="25"/>
  <c r="BJ47" i="25"/>
  <c r="BJ48" i="25"/>
  <c r="BJ49" i="25"/>
  <c r="BJ50" i="25"/>
  <c r="BJ51" i="25"/>
  <c r="BJ52" i="25"/>
  <c r="BJ53" i="25"/>
  <c r="BJ54" i="25"/>
  <c r="BJ55" i="25"/>
  <c r="BJ56" i="25"/>
  <c r="BJ57" i="25"/>
  <c r="BJ58" i="25"/>
  <c r="BJ59" i="25"/>
  <c r="BJ60" i="25"/>
  <c r="BJ61" i="25"/>
  <c r="BJ62" i="25"/>
  <c r="BJ63" i="25"/>
  <c r="BJ64" i="25"/>
  <c r="BJ65" i="25"/>
  <c r="BJ66" i="25"/>
  <c r="BJ67" i="25"/>
  <c r="BJ68" i="25"/>
  <c r="BJ69" i="25"/>
  <c r="BJ70" i="25"/>
  <c r="BJ71" i="25"/>
  <c r="BJ72" i="25"/>
  <c r="BJ73" i="25"/>
  <c r="BJ74" i="25"/>
  <c r="BJ44" i="14"/>
  <c r="BJ44" i="15"/>
  <c r="BJ44" i="17"/>
  <c r="BJ44" i="18"/>
  <c r="BJ44" i="19"/>
  <c r="BJ44" i="21"/>
  <c r="BJ44" i="22"/>
  <c r="BJ44" i="23"/>
  <c r="BJ44" i="24"/>
  <c r="BJ44" i="25"/>
  <c r="AH4" i="25"/>
  <c r="AL4" i="23"/>
  <c r="AP4" i="25"/>
  <c r="AT4" i="23"/>
  <c r="AX4" i="17"/>
  <c r="BB4" i="17"/>
  <c r="BF4" i="24"/>
  <c r="BN4" i="2"/>
  <c r="BN4" i="17" s="1"/>
  <c r="BR4" i="2"/>
  <c r="BR4" i="17" s="1"/>
  <c r="BV4" i="2"/>
  <c r="BV4" i="25" s="1"/>
  <c r="BZ4" i="2"/>
  <c r="BZ4" i="23" s="1"/>
  <c r="CD4" i="2"/>
  <c r="CD4" i="25" s="1"/>
  <c r="CH4" i="2"/>
  <c r="CH4" i="25" s="1"/>
  <c r="CL4" i="2"/>
  <c r="CL4" i="24" s="1"/>
  <c r="CT4" i="2"/>
  <c r="CT4" i="17" s="1"/>
  <c r="CX4" i="2"/>
  <c r="CX4" i="24" s="1"/>
  <c r="DB4" i="2"/>
  <c r="DB4" i="25" s="1"/>
  <c r="DF4" i="2"/>
  <c r="DF4" i="23" s="1"/>
  <c r="DJ4" i="2"/>
  <c r="DJ4" i="25" s="1"/>
  <c r="DN4" i="2"/>
  <c r="DN4" i="23" s="1"/>
  <c r="DR4" i="2"/>
  <c r="DR4" i="24" s="1"/>
  <c r="AX4" i="25"/>
  <c r="AH4" i="17"/>
  <c r="AH4" i="24"/>
  <c r="BF4" i="25"/>
  <c r="AP4" i="17"/>
  <c r="AP4" i="22"/>
  <c r="Y21" i="1"/>
  <c r="Y19" i="1"/>
  <c r="Y18" i="1"/>
  <c r="Y17" i="1"/>
  <c r="Y16" i="1"/>
  <c r="Y15" i="1"/>
  <c r="Y14" i="1"/>
  <c r="Y37" i="1"/>
  <c r="Y36" i="1"/>
  <c r="Y35" i="1"/>
  <c r="Y34" i="1"/>
  <c r="Y33" i="1"/>
  <c r="Y32" i="1"/>
  <c r="Y13" i="1"/>
  <c r="Y12" i="1"/>
  <c r="Y11" i="1"/>
  <c r="A9" i="1"/>
  <c r="B14" i="1" s="1"/>
  <c r="AL23" i="2" s="1"/>
  <c r="Y10" i="1"/>
  <c r="Z4" i="2"/>
  <c r="V4" i="2"/>
  <c r="V4" i="20" s="1"/>
  <c r="R4" i="2"/>
  <c r="R4" i="14" s="1"/>
  <c r="N4" i="2"/>
  <c r="N4" i="15" s="1"/>
  <c r="DF4" i="15" s="1"/>
  <c r="J4" i="2"/>
  <c r="J4" i="25" s="1"/>
  <c r="F4" i="2"/>
  <c r="F4" i="21" s="1"/>
  <c r="AL4" i="21" s="1"/>
  <c r="BR4" i="21" s="1"/>
  <c r="CX4" i="21" s="1"/>
  <c r="B4" i="2"/>
  <c r="B4" i="14" s="1"/>
  <c r="BN4" i="14" s="1"/>
  <c r="G10" i="1"/>
  <c r="W10" i="1" s="1"/>
  <c r="F10" i="1"/>
  <c r="N19" i="1" s="1"/>
  <c r="E10" i="1"/>
  <c r="U28" i="1" s="1"/>
  <c r="D10" i="1"/>
  <c r="L19" i="1" s="1"/>
  <c r="C10" i="1"/>
  <c r="C19" i="1" s="1"/>
  <c r="B10" i="1"/>
  <c r="J37" i="1" s="1"/>
  <c r="A10" i="1"/>
  <c r="I10" i="1" s="1"/>
  <c r="A6" i="1"/>
  <c r="C13" i="1"/>
  <c r="J17" i="2" s="1"/>
  <c r="E13" i="1"/>
  <c r="AX17" i="2" s="1"/>
  <c r="AX18" i="2" s="1"/>
  <c r="E15" i="1"/>
  <c r="CD29" i="2" s="1"/>
  <c r="CD30" i="2" s="1"/>
  <c r="I37" i="1" l="1"/>
  <c r="A19" i="1"/>
  <c r="Q19" i="1"/>
  <c r="Q37" i="1"/>
  <c r="V28" i="1"/>
  <c r="J19" i="1"/>
  <c r="Q28" i="1"/>
  <c r="Q10" i="1"/>
  <c r="R10" i="1"/>
  <c r="A37" i="1"/>
  <c r="A28" i="1"/>
  <c r="I19" i="1"/>
  <c r="I28" i="1"/>
  <c r="R28" i="1"/>
  <c r="R19" i="1"/>
  <c r="B19" i="1"/>
  <c r="O19" i="1"/>
  <c r="B37" i="1"/>
  <c r="G19" i="1"/>
  <c r="O37" i="1"/>
  <c r="G37" i="1"/>
  <c r="C37" i="1"/>
  <c r="W37" i="1"/>
  <c r="O10" i="1"/>
  <c r="B28" i="1"/>
  <c r="O28" i="1"/>
  <c r="W28" i="1"/>
  <c r="G28" i="1"/>
  <c r="E28" i="1"/>
  <c r="U10" i="1"/>
  <c r="D37" i="1"/>
  <c r="U37" i="1"/>
  <c r="M28" i="1"/>
  <c r="D28" i="1"/>
  <c r="M19" i="1"/>
  <c r="E19" i="1"/>
  <c r="T37" i="1"/>
  <c r="AX29" i="2"/>
  <c r="AX30" i="2" s="1"/>
  <c r="CD17" i="2"/>
  <c r="CD18" i="2" s="1"/>
  <c r="D12" i="1"/>
  <c r="G16" i="1"/>
  <c r="C12" i="1"/>
  <c r="AP11" i="2" s="1"/>
  <c r="AP12" i="2" s="1"/>
  <c r="B13" i="1"/>
  <c r="W2" i="2"/>
  <c r="R17" i="2"/>
  <c r="CE17" i="2" s="1"/>
  <c r="B12" i="1"/>
  <c r="BR11" i="2" s="1"/>
  <c r="BR12" i="2" s="1"/>
  <c r="R29" i="2"/>
  <c r="R30" i="2" s="1"/>
  <c r="A14" i="1"/>
  <c r="CT23" i="2" s="1"/>
  <c r="CT24" i="2" s="1"/>
  <c r="E11" i="1"/>
  <c r="DJ29" i="2"/>
  <c r="DJ30" i="2" s="1"/>
  <c r="A12" i="1"/>
  <c r="AH11" i="2" s="1"/>
  <c r="AH12" i="2" s="1"/>
  <c r="C15" i="1"/>
  <c r="AP29" i="2" s="1"/>
  <c r="AP30" i="2" s="1"/>
  <c r="G15" i="1"/>
  <c r="F12" i="1"/>
  <c r="DO2" i="2"/>
  <c r="D11" i="1"/>
  <c r="BZ5" i="2" s="1"/>
  <c r="D14" i="1"/>
  <c r="AT23" i="2" s="1"/>
  <c r="AT24" i="2" s="1"/>
  <c r="F13" i="1"/>
  <c r="F14" i="1"/>
  <c r="V23" i="2" s="1"/>
  <c r="AP17" i="2"/>
  <c r="AP18" i="2" s="1"/>
  <c r="DJ17" i="2"/>
  <c r="DJ18" i="2" s="1"/>
  <c r="A15" i="1"/>
  <c r="B29" i="2" s="1"/>
  <c r="B30" i="2" s="1"/>
  <c r="G12" i="1"/>
  <c r="CL11" i="2" s="1"/>
  <c r="CL12" i="2" s="1"/>
  <c r="B11" i="1"/>
  <c r="CX5" i="2" s="1"/>
  <c r="CX6" i="2" s="1"/>
  <c r="F15" i="1"/>
  <c r="DN29" i="2" s="1"/>
  <c r="DN30" i="2" s="1"/>
  <c r="D13" i="1"/>
  <c r="BZ17" i="2" s="1"/>
  <c r="BZ18" i="2" s="1"/>
  <c r="B15" i="1"/>
  <c r="AL29" i="2" s="1"/>
  <c r="AL30" i="2" s="1"/>
  <c r="G14" i="1"/>
  <c r="F11" i="1"/>
  <c r="G11" i="1"/>
  <c r="CL5" i="2" s="1"/>
  <c r="CL6" i="2" s="1"/>
  <c r="R4" i="23"/>
  <c r="DJ4" i="17"/>
  <c r="CD4" i="24"/>
  <c r="DN4" i="22"/>
  <c r="J4" i="18"/>
  <c r="AP4" i="18" s="1"/>
  <c r="N4" i="24"/>
  <c r="BZ4" i="24"/>
  <c r="V4" i="24"/>
  <c r="CX4" i="23"/>
  <c r="V4" i="23"/>
  <c r="BN4" i="25"/>
  <c r="DN4" i="17"/>
  <c r="DJ4" i="22"/>
  <c r="AX4" i="24"/>
  <c r="DR4" i="17"/>
  <c r="DB4" i="24"/>
  <c r="CH4" i="17"/>
  <c r="BZ4" i="15"/>
  <c r="DB4" i="17"/>
  <c r="BR4" i="25"/>
  <c r="DR4" i="25"/>
  <c r="CH4" i="22"/>
  <c r="N4" i="22"/>
  <c r="N4" i="14"/>
  <c r="BZ4" i="14" s="1"/>
  <c r="CT4" i="23"/>
  <c r="AT4" i="15"/>
  <c r="N4" i="25"/>
  <c r="N4" i="20"/>
  <c r="AT4" i="20" s="1"/>
  <c r="F4" i="19"/>
  <c r="CX4" i="19" s="1"/>
  <c r="V4" i="15"/>
  <c r="DN4" i="15" s="1"/>
  <c r="F4" i="20"/>
  <c r="AL4" i="20" s="1"/>
  <c r="AP4" i="24"/>
  <c r="BF4" i="23"/>
  <c r="BZ4" i="22"/>
  <c r="BZ4" i="17"/>
  <c r="CT4" i="25"/>
  <c r="DJ4" i="24"/>
  <c r="BV4" i="17"/>
  <c r="V4" i="19"/>
  <c r="V4" i="14"/>
  <c r="F4" i="18"/>
  <c r="CX4" i="18" s="1"/>
  <c r="AP4" i="23"/>
  <c r="BF4" i="22"/>
  <c r="BF4" i="17"/>
  <c r="BZ4" i="25"/>
  <c r="CT4" i="24"/>
  <c r="DJ4" i="23"/>
  <c r="V4" i="25"/>
  <c r="V4" i="21"/>
  <c r="BB4" i="21" s="1"/>
  <c r="CH4" i="21" s="1"/>
  <c r="DN4" i="21" s="1"/>
  <c r="F4" i="22"/>
  <c r="CT4" i="22"/>
  <c r="BB4" i="20"/>
  <c r="DN4" i="20"/>
  <c r="CT4" i="14"/>
  <c r="DF4" i="24"/>
  <c r="F4" i="25"/>
  <c r="F4" i="23"/>
  <c r="F4" i="24"/>
  <c r="R4" i="17"/>
  <c r="V4" i="18"/>
  <c r="F4" i="14"/>
  <c r="AH4" i="22"/>
  <c r="DR4" i="22"/>
  <c r="DB4" i="22"/>
  <c r="AL4" i="24"/>
  <c r="BR4" i="23"/>
  <c r="CH4" i="23"/>
  <c r="F4" i="17"/>
  <c r="V4" i="17"/>
  <c r="V4" i="22"/>
  <c r="R4" i="22"/>
  <c r="F4" i="15"/>
  <c r="AH4" i="23"/>
  <c r="DR4" i="23"/>
  <c r="AX4" i="23"/>
  <c r="DB4" i="23"/>
  <c r="BB4" i="23"/>
  <c r="BR4" i="24"/>
  <c r="CH4" i="24"/>
  <c r="DJ4" i="14"/>
  <c r="AX4" i="14"/>
  <c r="CD4" i="14"/>
  <c r="AH4" i="14"/>
  <c r="R4" i="24"/>
  <c r="R4" i="25"/>
  <c r="R4" i="15"/>
  <c r="B4" i="21"/>
  <c r="AH4" i="21" s="1"/>
  <c r="BN4" i="21" s="1"/>
  <c r="CT4" i="21" s="1"/>
  <c r="AT4" i="24"/>
  <c r="BN4" i="23"/>
  <c r="CD4" i="22"/>
  <c r="CD4" i="17"/>
  <c r="CX4" i="25"/>
  <c r="DN4" i="24"/>
  <c r="B4" i="17"/>
  <c r="R4" i="18"/>
  <c r="AT4" i="25"/>
  <c r="BN4" i="24"/>
  <c r="CD4" i="23"/>
  <c r="CX4" i="22"/>
  <c r="CX4" i="17"/>
  <c r="DN4" i="25"/>
  <c r="CL4" i="25"/>
  <c r="AT4" i="22"/>
  <c r="AT4" i="17"/>
  <c r="N4" i="23"/>
  <c r="N4" i="19"/>
  <c r="DF4" i="19" s="1"/>
  <c r="B4" i="25"/>
  <c r="B4" i="15"/>
  <c r="N4" i="18"/>
  <c r="N4" i="21"/>
  <c r="AT4" i="21" s="1"/>
  <c r="BZ4" i="21" s="1"/>
  <c r="DF4" i="21" s="1"/>
  <c r="BN4" i="22"/>
  <c r="AX4" i="22"/>
  <c r="BV4" i="22"/>
  <c r="BR4" i="22"/>
  <c r="J18" i="2"/>
  <c r="DC17" i="2"/>
  <c r="BW17" i="2"/>
  <c r="AQ17" i="2"/>
  <c r="K17" i="2"/>
  <c r="AY29" i="2"/>
  <c r="DK29" i="2"/>
  <c r="S29" i="2"/>
  <c r="AL24" i="2"/>
  <c r="BZ6" i="2"/>
  <c r="DB17" i="2"/>
  <c r="DB18" i="2" s="1"/>
  <c r="BV17" i="2"/>
  <c r="BV18" i="2" s="1"/>
  <c r="CX23" i="2"/>
  <c r="CX24" i="2" s="1"/>
  <c r="BR23" i="2"/>
  <c r="BR24" i="2" s="1"/>
  <c r="F23" i="2"/>
  <c r="F29" i="2"/>
  <c r="AT5" i="2"/>
  <c r="AT6" i="2" s="1"/>
  <c r="DF5" i="2"/>
  <c r="DF6" i="2" s="1"/>
  <c r="N5" i="2"/>
  <c r="BF29" i="2"/>
  <c r="BF30" i="2" s="1"/>
  <c r="C16" i="1"/>
  <c r="G13" i="1"/>
  <c r="CH4" i="20"/>
  <c r="F37" i="1"/>
  <c r="N10" i="1"/>
  <c r="F19" i="1"/>
  <c r="F28" i="1"/>
  <c r="V19" i="1"/>
  <c r="J4" i="21"/>
  <c r="AP4" i="21" s="1"/>
  <c r="BV4" i="21" s="1"/>
  <c r="DB4" i="21" s="1"/>
  <c r="J4" i="20"/>
  <c r="J4" i="15"/>
  <c r="Z4" i="18"/>
  <c r="Z4" i="14"/>
  <c r="Z4" i="25"/>
  <c r="V10" i="1"/>
  <c r="Z4" i="23"/>
  <c r="J4" i="24"/>
  <c r="DR5" i="2"/>
  <c r="DR6" i="2" s="1"/>
  <c r="Z4" i="22"/>
  <c r="Z4" i="21"/>
  <c r="BF4" i="21" s="1"/>
  <c r="CL4" i="21" s="1"/>
  <c r="DR4" i="21" s="1"/>
  <c r="N37" i="1"/>
  <c r="S10" i="1"/>
  <c r="C28" i="1"/>
  <c r="S28" i="1"/>
  <c r="K10" i="1"/>
  <c r="K19" i="1"/>
  <c r="K28" i="1"/>
  <c r="S37" i="1"/>
  <c r="Z4" i="24"/>
  <c r="J4" i="22"/>
  <c r="J4" i="23"/>
  <c r="Z4" i="19"/>
  <c r="Z4" i="17"/>
  <c r="Z4" i="15"/>
  <c r="L37" i="1"/>
  <c r="L10" i="1"/>
  <c r="T19" i="1"/>
  <c r="D19" i="1"/>
  <c r="T10" i="1"/>
  <c r="T28" i="1"/>
  <c r="B4" i="22"/>
  <c r="B4" i="18"/>
  <c r="B4" i="23"/>
  <c r="B4" i="24"/>
  <c r="B4" i="19"/>
  <c r="R4" i="21"/>
  <c r="AX4" i="21" s="1"/>
  <c r="CD4" i="21" s="1"/>
  <c r="DJ4" i="21" s="1"/>
  <c r="R4" i="20"/>
  <c r="R4" i="19"/>
  <c r="DJ4" i="19" s="1"/>
  <c r="BC2" i="2"/>
  <c r="CI2" i="2"/>
  <c r="E16" i="1"/>
  <c r="C11" i="1"/>
  <c r="D15" i="1"/>
  <c r="D16" i="1"/>
  <c r="E14" i="1"/>
  <c r="E12" i="1"/>
  <c r="B16" i="1"/>
  <c r="A11" i="1"/>
  <c r="C14" i="1"/>
  <c r="F16" i="1"/>
  <c r="A13" i="1"/>
  <c r="A16" i="1"/>
  <c r="V37" i="1"/>
  <c r="J4" i="17"/>
  <c r="N28" i="1"/>
  <c r="J4" i="19"/>
  <c r="DB4" i="19" s="1"/>
  <c r="B4" i="20"/>
  <c r="J4" i="14"/>
  <c r="Z4" i="20"/>
  <c r="L28" i="1"/>
  <c r="I9" i="1"/>
  <c r="K37" i="1"/>
  <c r="S19" i="1"/>
  <c r="M10" i="1"/>
  <c r="E37" i="1"/>
  <c r="M37" i="1"/>
  <c r="U19" i="1"/>
  <c r="N4" i="17"/>
  <c r="J28" i="1"/>
  <c r="R37" i="1"/>
  <c r="J10" i="1"/>
  <c r="W19" i="1"/>
  <c r="AL4" i="25"/>
  <c r="BB4" i="24"/>
  <c r="BV4" i="23"/>
  <c r="CL4" i="22"/>
  <c r="CL4" i="17"/>
  <c r="DF4" i="25"/>
  <c r="AL4" i="22"/>
  <c r="AL4" i="17"/>
  <c r="BB4" i="25"/>
  <c r="BV4" i="24"/>
  <c r="CL4" i="23"/>
  <c r="DF4" i="22"/>
  <c r="DF4" i="17"/>
  <c r="BB4" i="22"/>
  <c r="AY17" i="2" l="1"/>
  <c r="DF23" i="2"/>
  <c r="DF24" i="2" s="1"/>
  <c r="DR11" i="2"/>
  <c r="DR12" i="2" s="1"/>
  <c r="BN29" i="2"/>
  <c r="BN30" i="2" s="1"/>
  <c r="CE29" i="2"/>
  <c r="J29" i="2"/>
  <c r="F5" i="2"/>
  <c r="F6" i="2" s="1"/>
  <c r="DK17" i="2"/>
  <c r="B11" i="2"/>
  <c r="C11" i="2" s="1"/>
  <c r="R18" i="2"/>
  <c r="BZ23" i="2"/>
  <c r="BZ24" i="2" s="1"/>
  <c r="CX29" i="2"/>
  <c r="CX30" i="2" s="1"/>
  <c r="J11" i="2"/>
  <c r="J12" i="2" s="1"/>
  <c r="BR29" i="2"/>
  <c r="BR30" i="2" s="1"/>
  <c r="BF11" i="2"/>
  <c r="BF12" i="2" s="1"/>
  <c r="N23" i="2"/>
  <c r="N24" i="2" s="1"/>
  <c r="Z11" i="2"/>
  <c r="S17" i="2"/>
  <c r="BO29" i="2"/>
  <c r="BV4" i="18"/>
  <c r="DB4" i="18"/>
  <c r="AI29" i="2"/>
  <c r="BB5" i="2"/>
  <c r="BB6" i="2" s="1"/>
  <c r="CH5" i="2"/>
  <c r="CH6" i="2" s="1"/>
  <c r="DN5" i="2"/>
  <c r="DN6" i="2" s="1"/>
  <c r="V5" i="2"/>
  <c r="Z29" i="2"/>
  <c r="CL29" i="2"/>
  <c r="CL30" i="2" s="1"/>
  <c r="DR29" i="2"/>
  <c r="DR30" i="2" s="1"/>
  <c r="BF23" i="2"/>
  <c r="BF24" i="2" s="1"/>
  <c r="Z23" i="2"/>
  <c r="DR23" i="2"/>
  <c r="DR24" i="2" s="1"/>
  <c r="CL23" i="2"/>
  <c r="CL24" i="2" s="1"/>
  <c r="DB29" i="2"/>
  <c r="DB30" i="2" s="1"/>
  <c r="BV29" i="2"/>
  <c r="BV30" i="2" s="1"/>
  <c r="AH29" i="2"/>
  <c r="AH30" i="2" s="1"/>
  <c r="CU29" i="2"/>
  <c r="DN23" i="2"/>
  <c r="DN24" i="2" s="1"/>
  <c r="CH23" i="2"/>
  <c r="CH24" i="2" s="1"/>
  <c r="BB23" i="2"/>
  <c r="BB24" i="2" s="1"/>
  <c r="CT11" i="2"/>
  <c r="CT12" i="2" s="1"/>
  <c r="BN11" i="2"/>
  <c r="BN12" i="2" s="1"/>
  <c r="AL17" i="2"/>
  <c r="AL18" i="2" s="1"/>
  <c r="F17" i="2"/>
  <c r="CX17" i="2"/>
  <c r="CX18" i="2" s="1"/>
  <c r="BR17" i="2"/>
  <c r="BR18" i="2" s="1"/>
  <c r="AT17" i="2"/>
  <c r="AT18" i="2" s="1"/>
  <c r="DF17" i="2"/>
  <c r="DF18" i="2" s="1"/>
  <c r="N17" i="2"/>
  <c r="CH17" i="2"/>
  <c r="CH18" i="2" s="1"/>
  <c r="BB17" i="2"/>
  <c r="BB18" i="2" s="1"/>
  <c r="V17" i="2"/>
  <c r="DN17" i="2"/>
  <c r="DN18" i="2" s="1"/>
  <c r="CT29" i="2"/>
  <c r="CT30" i="2" s="1"/>
  <c r="BV11" i="2"/>
  <c r="BV12" i="2" s="1"/>
  <c r="CH29" i="2"/>
  <c r="CH30" i="2" s="1"/>
  <c r="BB29" i="2"/>
  <c r="BB30" i="2" s="1"/>
  <c r="V29" i="2"/>
  <c r="AX5" i="2"/>
  <c r="AX6" i="2" s="1"/>
  <c r="DJ5" i="2"/>
  <c r="DJ6" i="2" s="1"/>
  <c r="CD5" i="2"/>
  <c r="CD6" i="2" s="1"/>
  <c r="R5" i="2"/>
  <c r="DB11" i="2"/>
  <c r="DB12" i="2" s="1"/>
  <c r="AL5" i="2"/>
  <c r="AL6" i="2" s="1"/>
  <c r="BR5" i="2"/>
  <c r="BR6" i="2" s="1"/>
  <c r="BN23" i="2"/>
  <c r="BN24" i="2" s="1"/>
  <c r="B23" i="2"/>
  <c r="AH23" i="2"/>
  <c r="AH24" i="2" s="1"/>
  <c r="AT11" i="2"/>
  <c r="AT12" i="2" s="1"/>
  <c r="N11" i="2"/>
  <c r="BZ11" i="2"/>
  <c r="BZ12" i="2" s="1"/>
  <c r="DF11" i="2"/>
  <c r="DF12" i="2" s="1"/>
  <c r="C29" i="2"/>
  <c r="BF5" i="2"/>
  <c r="BF6" i="2" s="1"/>
  <c r="Z5" i="2"/>
  <c r="BB11" i="2"/>
  <c r="BB12" i="2" s="1"/>
  <c r="DN11" i="2"/>
  <c r="DN12" i="2" s="1"/>
  <c r="CH11" i="2"/>
  <c r="CH12" i="2" s="1"/>
  <c r="V11" i="2"/>
  <c r="CX11" i="2"/>
  <c r="CX12" i="2" s="1"/>
  <c r="F11" i="2"/>
  <c r="AL11" i="2"/>
  <c r="AL12" i="2" s="1"/>
  <c r="CH4" i="19"/>
  <c r="DN4" i="19"/>
  <c r="AT4" i="14"/>
  <c r="DF4" i="14"/>
  <c r="BZ4" i="20"/>
  <c r="DF4" i="20"/>
  <c r="BB4" i="19"/>
  <c r="BR4" i="20"/>
  <c r="CX4" i="20"/>
  <c r="CH4" i="15"/>
  <c r="BB4" i="15"/>
  <c r="DN4" i="14"/>
  <c r="CH4" i="14"/>
  <c r="BB4" i="14"/>
  <c r="BR4" i="18"/>
  <c r="AL4" i="18"/>
  <c r="BR4" i="19"/>
  <c r="AL4" i="19"/>
  <c r="BR4" i="14"/>
  <c r="CX4" i="14"/>
  <c r="AL4" i="14"/>
  <c r="DN4" i="18"/>
  <c r="BB4" i="18"/>
  <c r="CH4" i="18"/>
  <c r="BR4" i="15"/>
  <c r="CX4" i="15"/>
  <c r="AL4" i="15"/>
  <c r="BN4" i="15"/>
  <c r="CT4" i="15"/>
  <c r="AH4" i="15"/>
  <c r="CD4" i="18"/>
  <c r="AX4" i="18"/>
  <c r="DJ4" i="18"/>
  <c r="AT4" i="18"/>
  <c r="DF4" i="18"/>
  <c r="BZ4" i="18"/>
  <c r="BZ4" i="19"/>
  <c r="AT4" i="19"/>
  <c r="CD4" i="15"/>
  <c r="AX4" i="15"/>
  <c r="DJ4" i="15"/>
  <c r="DR17" i="2"/>
  <c r="DR18" i="2" s="1"/>
  <c r="Z17" i="2"/>
  <c r="CL17" i="2"/>
  <c r="CL18" i="2" s="1"/>
  <c r="BF17" i="2"/>
  <c r="BF18" i="2" s="1"/>
  <c r="DO23" i="2"/>
  <c r="V24" i="2"/>
  <c r="W23" i="2"/>
  <c r="CI23" i="2"/>
  <c r="BC23" i="2"/>
  <c r="DG5" i="2"/>
  <c r="N6" i="2"/>
  <c r="CA5" i="2"/>
  <c r="O5" i="2"/>
  <c r="AU5" i="2"/>
  <c r="AM23" i="2"/>
  <c r="CY23" i="2"/>
  <c r="F24" i="2"/>
  <c r="BS23" i="2"/>
  <c r="G23" i="2"/>
  <c r="CA23" i="2"/>
  <c r="O23" i="2"/>
  <c r="CM11" i="2"/>
  <c r="Z12" i="2"/>
  <c r="DS11" i="2"/>
  <c r="BG11" i="2"/>
  <c r="AA11" i="2"/>
  <c r="G29" i="2"/>
  <c r="AM29" i="2"/>
  <c r="F30" i="2"/>
  <c r="BS29" i="2"/>
  <c r="CY29" i="2"/>
  <c r="AP4" i="14"/>
  <c r="BV4" i="14"/>
  <c r="DB4" i="14"/>
  <c r="AX11" i="2"/>
  <c r="AX12" i="2" s="1"/>
  <c r="DJ11" i="2"/>
  <c r="DJ12" i="2" s="1"/>
  <c r="R11" i="2"/>
  <c r="CD11" i="2"/>
  <c r="CD12" i="2" s="1"/>
  <c r="AP5" i="2"/>
  <c r="AP6" i="2" s="1"/>
  <c r="J5" i="2"/>
  <c r="BV5" i="2"/>
  <c r="BV6" i="2" s="1"/>
  <c r="DB5" i="2"/>
  <c r="DB6" i="2" s="1"/>
  <c r="AX4" i="19"/>
  <c r="CD4" i="19"/>
  <c r="CL4" i="19"/>
  <c r="DR4" i="19"/>
  <c r="BF4" i="19"/>
  <c r="AP4" i="15"/>
  <c r="BV4" i="15"/>
  <c r="DB4" i="15"/>
  <c r="CI2" i="14"/>
  <c r="J12" i="1"/>
  <c r="N16" i="1"/>
  <c r="I15" i="1"/>
  <c r="M15" i="1"/>
  <c r="O14" i="1"/>
  <c r="N11" i="1"/>
  <c r="L14" i="1"/>
  <c r="O13" i="1"/>
  <c r="N15" i="1"/>
  <c r="BC2" i="14"/>
  <c r="J13" i="1"/>
  <c r="I14" i="1"/>
  <c r="L15" i="1"/>
  <c r="M11" i="1"/>
  <c r="O15" i="1"/>
  <c r="I11" i="1"/>
  <c r="K15" i="1"/>
  <c r="J14" i="1"/>
  <c r="Q9" i="1"/>
  <c r="O12" i="1"/>
  <c r="O11" i="1"/>
  <c r="O16" i="1"/>
  <c r="L12" i="1"/>
  <c r="I16" i="1"/>
  <c r="K11" i="1"/>
  <c r="N14" i="1"/>
  <c r="DO2" i="14"/>
  <c r="L11" i="1"/>
  <c r="M12" i="1"/>
  <c r="I12" i="1"/>
  <c r="K14" i="1"/>
  <c r="N12" i="1"/>
  <c r="I13" i="1"/>
  <c r="M16" i="1"/>
  <c r="K12" i="1"/>
  <c r="J15" i="1"/>
  <c r="W2" i="14"/>
  <c r="J16" i="1"/>
  <c r="J11" i="1"/>
  <c r="M14" i="1"/>
  <c r="K16" i="1"/>
  <c r="L13" i="1"/>
  <c r="L16" i="1"/>
  <c r="M13" i="1"/>
  <c r="N13" i="1"/>
  <c r="K13" i="1"/>
  <c r="AH4" i="20"/>
  <c r="CT4" i="20"/>
  <c r="BN4" i="20"/>
  <c r="CU11" i="2"/>
  <c r="BO11" i="2"/>
  <c r="AP23" i="2"/>
  <c r="AP24" i="2" s="1"/>
  <c r="J23" i="2"/>
  <c r="BV23" i="2"/>
  <c r="BV24" i="2" s="1"/>
  <c r="DB23" i="2"/>
  <c r="DB24" i="2" s="1"/>
  <c r="AX23" i="2"/>
  <c r="AX24" i="2" s="1"/>
  <c r="DJ23" i="2"/>
  <c r="DJ24" i="2" s="1"/>
  <c r="CD23" i="2"/>
  <c r="CD24" i="2" s="1"/>
  <c r="R23" i="2"/>
  <c r="DJ4" i="20"/>
  <c r="CD4" i="20"/>
  <c r="AX4" i="20"/>
  <c r="AP4" i="20"/>
  <c r="DB4" i="20"/>
  <c r="BV4" i="20"/>
  <c r="AP4" i="19"/>
  <c r="BV4" i="19"/>
  <c r="BN35" i="2"/>
  <c r="BN36" i="2" s="1"/>
  <c r="CT35" i="2"/>
  <c r="CT36" i="2" s="1"/>
  <c r="AH35" i="2"/>
  <c r="AH36" i="2" s="1"/>
  <c r="B35" i="2"/>
  <c r="CT5" i="2"/>
  <c r="CT6" i="2" s="1"/>
  <c r="B5" i="2"/>
  <c r="AH5" i="2"/>
  <c r="AH6" i="2" s="1"/>
  <c r="BN5" i="2"/>
  <c r="BN6" i="2" s="1"/>
  <c r="AH4" i="18"/>
  <c r="CT4" i="18"/>
  <c r="BN4" i="18"/>
  <c r="BF4" i="15"/>
  <c r="CL4" i="15"/>
  <c r="DR4" i="15"/>
  <c r="DR4" i="14"/>
  <c r="CL4" i="14"/>
  <c r="BF4" i="14"/>
  <c r="BF4" i="20"/>
  <c r="DR4" i="20"/>
  <c r="CL4" i="20"/>
  <c r="J30" i="2"/>
  <c r="DC29" i="2"/>
  <c r="AQ29" i="2"/>
  <c r="K29" i="2"/>
  <c r="BW29" i="2"/>
  <c r="BN17" i="2"/>
  <c r="BN18" i="2" s="1"/>
  <c r="CT17" i="2"/>
  <c r="CT18" i="2" s="1"/>
  <c r="B17" i="2"/>
  <c r="AH17" i="2"/>
  <c r="AH18" i="2" s="1"/>
  <c r="AL35" i="2"/>
  <c r="AL36" i="2" s="1"/>
  <c r="CX35" i="2"/>
  <c r="CX36" i="2" s="1"/>
  <c r="F35" i="2"/>
  <c r="BR35" i="2"/>
  <c r="BR36" i="2" s="1"/>
  <c r="DF29" i="2"/>
  <c r="DF30" i="2" s="1"/>
  <c r="BZ29" i="2"/>
  <c r="BZ30" i="2" s="1"/>
  <c r="AT29" i="2"/>
  <c r="AT30" i="2" s="1"/>
  <c r="N29" i="2"/>
  <c r="AH4" i="19"/>
  <c r="BN4" i="19"/>
  <c r="CT4" i="19"/>
  <c r="DR4" i="18"/>
  <c r="BF4" i="18"/>
  <c r="CL4" i="18"/>
  <c r="B12" i="2" l="1"/>
  <c r="DC11" i="2"/>
  <c r="AI11" i="2"/>
  <c r="BW11" i="2"/>
  <c r="AM5" i="2"/>
  <c r="BS5" i="2"/>
  <c r="CY5" i="2"/>
  <c r="G5" i="2"/>
  <c r="AQ11" i="2"/>
  <c r="K11" i="2"/>
  <c r="AU23" i="2"/>
  <c r="DG23" i="2"/>
  <c r="W17" i="2"/>
  <c r="V18" i="2"/>
  <c r="DO17" i="2"/>
  <c r="BC17" i="2"/>
  <c r="CI17" i="2"/>
  <c r="G17" i="2"/>
  <c r="CY17" i="2"/>
  <c r="BS17" i="2"/>
  <c r="AM17" i="2"/>
  <c r="F18" i="2"/>
  <c r="BG5" i="2"/>
  <c r="CM5" i="2"/>
  <c r="AA5" i="2"/>
  <c r="DS5" i="2"/>
  <c r="Z6" i="2"/>
  <c r="B24" i="2"/>
  <c r="AI23" i="2"/>
  <c r="C23" i="2"/>
  <c r="BO23" i="2"/>
  <c r="CU23" i="2"/>
  <c r="DS29" i="2"/>
  <c r="Z30" i="2"/>
  <c r="AA29" i="2"/>
  <c r="CM29" i="2"/>
  <c r="BG29" i="2"/>
  <c r="BC29" i="2"/>
  <c r="V30" i="2"/>
  <c r="W29" i="2"/>
  <c r="DO29" i="2"/>
  <c r="CI29" i="2"/>
  <c r="V6" i="2"/>
  <c r="CI5" i="2"/>
  <c r="BC5" i="2"/>
  <c r="W5" i="2"/>
  <c r="DO5" i="2"/>
  <c r="CY11" i="2"/>
  <c r="BS11" i="2"/>
  <c r="G11" i="2"/>
  <c r="F12" i="2"/>
  <c r="AM11" i="2"/>
  <c r="O17" i="2"/>
  <c r="DG17" i="2"/>
  <c r="N18" i="2"/>
  <c r="CA17" i="2"/>
  <c r="AU17" i="2"/>
  <c r="W11" i="2"/>
  <c r="BC11" i="2"/>
  <c r="DO11" i="2"/>
  <c r="CI11" i="2"/>
  <c r="V12" i="2"/>
  <c r="DS23" i="2"/>
  <c r="AA23" i="2"/>
  <c r="CM23" i="2"/>
  <c r="Z24" i="2"/>
  <c r="BG23" i="2"/>
  <c r="CA11" i="2"/>
  <c r="N12" i="2"/>
  <c r="O11" i="2"/>
  <c r="DG11" i="2"/>
  <c r="AU11" i="2"/>
  <c r="AY5" i="2"/>
  <c r="CE5" i="2"/>
  <c r="R6" i="2"/>
  <c r="DK5" i="2"/>
  <c r="S5" i="2"/>
  <c r="AA17" i="2"/>
  <c r="DS17" i="2"/>
  <c r="CM17" i="2"/>
  <c r="Z18" i="2"/>
  <c r="BG17" i="2"/>
  <c r="AM35" i="2"/>
  <c r="G35" i="2"/>
  <c r="BS35" i="2"/>
  <c r="CY35" i="2"/>
  <c r="F36" i="2"/>
  <c r="BO17" i="2"/>
  <c r="CU17" i="2"/>
  <c r="B18" i="2"/>
  <c r="AI17" i="2"/>
  <c r="C17" i="2"/>
  <c r="F5" i="14"/>
  <c r="CX5" i="14"/>
  <c r="AL5" i="14"/>
  <c r="BR5" i="14"/>
  <c r="DB11" i="14"/>
  <c r="AP11" i="14"/>
  <c r="BV11" i="14"/>
  <c r="J11" i="14"/>
  <c r="BV23" i="14"/>
  <c r="DB23" i="14"/>
  <c r="AP23" i="14"/>
  <c r="J23" i="14"/>
  <c r="BZ11" i="14"/>
  <c r="DF11" i="14"/>
  <c r="AT11" i="14"/>
  <c r="N11" i="14"/>
  <c r="CI2" i="15"/>
  <c r="BC2" i="15"/>
  <c r="S16" i="1"/>
  <c r="R11" i="1"/>
  <c r="R13" i="1"/>
  <c r="Q12" i="1"/>
  <c r="Q14" i="1"/>
  <c r="S14" i="1"/>
  <c r="S11" i="1"/>
  <c r="V12" i="1"/>
  <c r="S15" i="1"/>
  <c r="T11" i="1"/>
  <c r="T16" i="1"/>
  <c r="DO2" i="15"/>
  <c r="V15" i="1"/>
  <c r="T12" i="1"/>
  <c r="S13" i="1"/>
  <c r="V14" i="1"/>
  <c r="Q15" i="1"/>
  <c r="W15" i="1"/>
  <c r="W12" i="1"/>
  <c r="W14" i="1"/>
  <c r="Q16" i="1"/>
  <c r="U11" i="1"/>
  <c r="W2" i="15"/>
  <c r="R14" i="1"/>
  <c r="A18" i="1"/>
  <c r="U12" i="1"/>
  <c r="R16" i="1"/>
  <c r="W13" i="1"/>
  <c r="U16" i="1"/>
  <c r="T15" i="1"/>
  <c r="W11" i="1"/>
  <c r="U13" i="1"/>
  <c r="V11" i="1"/>
  <c r="V16" i="1"/>
  <c r="W16" i="1"/>
  <c r="U15" i="1"/>
  <c r="S12" i="1"/>
  <c r="U14" i="1"/>
  <c r="Q13" i="1"/>
  <c r="Q11" i="1"/>
  <c r="T13" i="1"/>
  <c r="R15" i="1"/>
  <c r="R12" i="1"/>
  <c r="T14" i="1"/>
  <c r="V13" i="1"/>
  <c r="BF29" i="14"/>
  <c r="Z29" i="14"/>
  <c r="DR29" i="14"/>
  <c r="CL29" i="14"/>
  <c r="F17" i="14"/>
  <c r="BR17" i="14"/>
  <c r="CX17" i="14"/>
  <c r="AL17" i="14"/>
  <c r="BZ23" i="14"/>
  <c r="DF23" i="14"/>
  <c r="AT23" i="14"/>
  <c r="N23" i="14"/>
  <c r="BN29" i="14"/>
  <c r="AH29" i="14"/>
  <c r="B29" i="14"/>
  <c r="CT29" i="14"/>
  <c r="C5" i="2"/>
  <c r="CU5" i="2"/>
  <c r="B6" i="2"/>
  <c r="AI5" i="2"/>
  <c r="BO5" i="2"/>
  <c r="DB17" i="14"/>
  <c r="BV17" i="14"/>
  <c r="J17" i="14"/>
  <c r="AP17" i="14"/>
  <c r="DF17" i="14"/>
  <c r="N17" i="14"/>
  <c r="AT17" i="14"/>
  <c r="BZ17" i="14"/>
  <c r="BR35" i="14"/>
  <c r="AL35" i="14"/>
  <c r="CX35" i="14"/>
  <c r="F35" i="14"/>
  <c r="B11" i="14"/>
  <c r="BN11" i="14"/>
  <c r="CT11" i="14"/>
  <c r="AH11" i="14"/>
  <c r="CH23" i="14"/>
  <c r="BB23" i="14"/>
  <c r="DN23" i="14"/>
  <c r="V23" i="14"/>
  <c r="BR23" i="14"/>
  <c r="CX23" i="14"/>
  <c r="F23" i="14"/>
  <c r="AL23" i="14"/>
  <c r="AX5" i="14"/>
  <c r="R5" i="14"/>
  <c r="DJ5" i="14"/>
  <c r="CD5" i="14"/>
  <c r="DN5" i="14"/>
  <c r="CH5" i="14"/>
  <c r="BB5" i="14"/>
  <c r="V5" i="14"/>
  <c r="DK23" i="2"/>
  <c r="R24" i="2"/>
  <c r="CE23" i="2"/>
  <c r="S23" i="2"/>
  <c r="AY23" i="2"/>
  <c r="CA29" i="2"/>
  <c r="N30" i="2"/>
  <c r="AU29" i="2"/>
  <c r="O29" i="2"/>
  <c r="DG29" i="2"/>
  <c r="V17" i="14"/>
  <c r="CH17" i="14"/>
  <c r="DN17" i="14"/>
  <c r="BB17" i="14"/>
  <c r="B17" i="14"/>
  <c r="AH17" i="14"/>
  <c r="CT17" i="14"/>
  <c r="BN17" i="14"/>
  <c r="R11" i="14"/>
  <c r="CD11" i="14"/>
  <c r="DJ11" i="14"/>
  <c r="AX11" i="14"/>
  <c r="BV5" i="14"/>
  <c r="AP5" i="14"/>
  <c r="DB5" i="14"/>
  <c r="J5" i="14"/>
  <c r="CL5" i="14"/>
  <c r="BF5" i="14"/>
  <c r="DR5" i="14"/>
  <c r="Z5" i="14"/>
  <c r="BV29" i="14"/>
  <c r="DB29" i="14"/>
  <c r="AP29" i="14"/>
  <c r="J29" i="14"/>
  <c r="AT29" i="14"/>
  <c r="DF29" i="14"/>
  <c r="N29" i="14"/>
  <c r="BZ29" i="14"/>
  <c r="V29" i="14"/>
  <c r="BB29" i="14"/>
  <c r="DN29" i="14"/>
  <c r="CH29" i="14"/>
  <c r="CL23" i="14"/>
  <c r="DR23" i="14"/>
  <c r="BF23" i="14"/>
  <c r="Z23" i="14"/>
  <c r="CX11" i="14"/>
  <c r="F11" i="14"/>
  <c r="AL11" i="14"/>
  <c r="BR11" i="14"/>
  <c r="CE11" i="2"/>
  <c r="DK11" i="2"/>
  <c r="S11" i="2"/>
  <c r="R12" i="2"/>
  <c r="AY11" i="2"/>
  <c r="B36" i="2"/>
  <c r="CU35" i="2"/>
  <c r="AI35" i="2"/>
  <c r="C35" i="2"/>
  <c r="BO35" i="2"/>
  <c r="BW23" i="2"/>
  <c r="J24" i="2"/>
  <c r="K23" i="2"/>
  <c r="AQ23" i="2"/>
  <c r="DC23" i="2"/>
  <c r="R17" i="14"/>
  <c r="AX17" i="14"/>
  <c r="DJ17" i="14"/>
  <c r="CD17" i="14"/>
  <c r="R23" i="14"/>
  <c r="CD23" i="14"/>
  <c r="AX23" i="14"/>
  <c r="DJ23" i="14"/>
  <c r="AL29" i="14"/>
  <c r="CX29" i="14"/>
  <c r="BR29" i="14"/>
  <c r="F29" i="14"/>
  <c r="V11" i="14"/>
  <c r="DN11" i="14"/>
  <c r="BB11" i="14"/>
  <c r="CH11" i="14"/>
  <c r="BZ5" i="14"/>
  <c r="DF5" i="14"/>
  <c r="N5" i="14"/>
  <c r="AT5" i="14"/>
  <c r="CT35" i="14"/>
  <c r="B35" i="14"/>
  <c r="BN35" i="14"/>
  <c r="AH35" i="14"/>
  <c r="BF11" i="14"/>
  <c r="DR11" i="14"/>
  <c r="Z11" i="14"/>
  <c r="CL11" i="14"/>
  <c r="B5" i="14"/>
  <c r="CT5" i="14"/>
  <c r="AH5" i="14"/>
  <c r="BN5" i="14"/>
  <c r="B23" i="14"/>
  <c r="CT23" i="14"/>
  <c r="BN23" i="14"/>
  <c r="AH23" i="14"/>
  <c r="Z17" i="14"/>
  <c r="DR17" i="14"/>
  <c r="CL17" i="14"/>
  <c r="BF17" i="14"/>
  <c r="R29" i="14"/>
  <c r="DJ29" i="14"/>
  <c r="CD29" i="14"/>
  <c r="AX29" i="14"/>
  <c r="K5" i="2"/>
  <c r="J6" i="2"/>
  <c r="AQ5" i="2"/>
  <c r="BW5" i="2"/>
  <c r="DC5" i="2"/>
  <c r="CH17" i="15" l="1"/>
  <c r="DN17" i="15"/>
  <c r="BB17" i="15"/>
  <c r="V17" i="15"/>
  <c r="CE29" i="14"/>
  <c r="DK29" i="14"/>
  <c r="AY29" i="14"/>
  <c r="DJ30" i="14"/>
  <c r="R30" i="14"/>
  <c r="S29" i="14"/>
  <c r="AX30" i="14"/>
  <c r="CD30" i="14"/>
  <c r="DS17" i="14"/>
  <c r="BF18" i="14"/>
  <c r="DR18" i="14"/>
  <c r="BG17" i="14"/>
  <c r="CM17" i="14"/>
  <c r="Z18" i="14"/>
  <c r="AA17" i="14"/>
  <c r="CL18" i="14"/>
  <c r="CU23" i="14"/>
  <c r="BN24" i="14"/>
  <c r="CT24" i="14"/>
  <c r="B24" i="14"/>
  <c r="BO23" i="14"/>
  <c r="C23" i="14"/>
  <c r="AH24" i="14"/>
  <c r="AI23" i="14"/>
  <c r="AI5" i="14"/>
  <c r="AH6" i="14"/>
  <c r="CT6" i="14"/>
  <c r="CU5" i="14"/>
  <c r="BO5" i="14"/>
  <c r="C5" i="14"/>
  <c r="BN6" i="14"/>
  <c r="B6" i="14"/>
  <c r="BC11" i="14"/>
  <c r="DO11" i="14"/>
  <c r="BB12" i="14"/>
  <c r="V12" i="14"/>
  <c r="W11" i="14"/>
  <c r="CH12" i="14"/>
  <c r="DN12" i="14"/>
  <c r="CI11" i="14"/>
  <c r="R24" i="14"/>
  <c r="DK23" i="14"/>
  <c r="CE23" i="14"/>
  <c r="AY23" i="14"/>
  <c r="DJ24" i="14"/>
  <c r="S23" i="14"/>
  <c r="AX24" i="14"/>
  <c r="CD24" i="14"/>
  <c r="CD18" i="14"/>
  <c r="AY17" i="14"/>
  <c r="CE17" i="14"/>
  <c r="AX18" i="14"/>
  <c r="DK17" i="14"/>
  <c r="R18" i="14"/>
  <c r="S17" i="14"/>
  <c r="DJ18" i="14"/>
  <c r="DR24" i="14"/>
  <c r="AA23" i="14"/>
  <c r="CM23" i="14"/>
  <c r="BF24" i="14"/>
  <c r="DS23" i="14"/>
  <c r="BG23" i="14"/>
  <c r="CL24" i="14"/>
  <c r="Z24" i="14"/>
  <c r="J30" i="14"/>
  <c r="K29" i="14"/>
  <c r="DB30" i="14"/>
  <c r="DC29" i="14"/>
  <c r="BV30" i="14"/>
  <c r="BW29" i="14"/>
  <c r="AQ29" i="14"/>
  <c r="AP30" i="14"/>
  <c r="BG5" i="14"/>
  <c r="BF6" i="14"/>
  <c r="DR6" i="14"/>
  <c r="DS5" i="14"/>
  <c r="AA5" i="14"/>
  <c r="CL6" i="14"/>
  <c r="Z6" i="14"/>
  <c r="CM5" i="14"/>
  <c r="DC5" i="14"/>
  <c r="BV6" i="14"/>
  <c r="BW5" i="14"/>
  <c r="J6" i="14"/>
  <c r="AQ5" i="14"/>
  <c r="K5" i="14"/>
  <c r="AP6" i="14"/>
  <c r="DB6" i="14"/>
  <c r="R6" i="14"/>
  <c r="CD6" i="14"/>
  <c r="DJ6" i="14"/>
  <c r="CE5" i="14"/>
  <c r="DK5" i="14"/>
  <c r="AX6" i="14"/>
  <c r="AY5" i="14"/>
  <c r="S5" i="14"/>
  <c r="DG17" i="14"/>
  <c r="DF18" i="14"/>
  <c r="AU17" i="14"/>
  <c r="AT18" i="14"/>
  <c r="CA17" i="14"/>
  <c r="BZ18" i="14"/>
  <c r="O17" i="14"/>
  <c r="N18" i="14"/>
  <c r="B30" i="14"/>
  <c r="CT30" i="14"/>
  <c r="BO29" i="14"/>
  <c r="C29" i="14"/>
  <c r="AI29" i="14"/>
  <c r="BN30" i="14"/>
  <c r="CU29" i="14"/>
  <c r="AH30" i="14"/>
  <c r="AT23" i="15"/>
  <c r="N23" i="15"/>
  <c r="BZ23" i="15"/>
  <c r="DF23" i="15"/>
  <c r="CT5" i="15"/>
  <c r="BN5" i="15"/>
  <c r="B5" i="15"/>
  <c r="AH5" i="15"/>
  <c r="DJ29" i="15"/>
  <c r="AX29" i="15"/>
  <c r="R29" i="15"/>
  <c r="CD29" i="15"/>
  <c r="DJ17" i="15"/>
  <c r="R17" i="15"/>
  <c r="AX17" i="15"/>
  <c r="CD17" i="15"/>
  <c r="DR17" i="15"/>
  <c r="Z17" i="15"/>
  <c r="CL17" i="15"/>
  <c r="BF17" i="15"/>
  <c r="AL23" i="15"/>
  <c r="BR23" i="15"/>
  <c r="CX23" i="15"/>
  <c r="F23" i="15"/>
  <c r="Z23" i="15"/>
  <c r="CL23" i="15"/>
  <c r="DR23" i="15"/>
  <c r="BF23" i="15"/>
  <c r="BB23" i="15"/>
  <c r="DN23" i="15"/>
  <c r="V23" i="15"/>
  <c r="CH23" i="15"/>
  <c r="DN11" i="15"/>
  <c r="V11" i="15"/>
  <c r="CH11" i="15"/>
  <c r="BB11" i="15"/>
  <c r="BN11" i="15"/>
  <c r="B11" i="15"/>
  <c r="AH11" i="15"/>
  <c r="CT11" i="15"/>
  <c r="B36" i="14"/>
  <c r="BN36" i="14"/>
  <c r="AH36" i="14"/>
  <c r="AI35" i="14"/>
  <c r="CT36" i="14"/>
  <c r="BO35" i="14"/>
  <c r="CU35" i="14"/>
  <c r="C35" i="14"/>
  <c r="CX30" i="14"/>
  <c r="G29" i="14"/>
  <c r="BS29" i="14"/>
  <c r="AL30" i="14"/>
  <c r="CY29" i="14"/>
  <c r="AM29" i="14"/>
  <c r="BR30" i="14"/>
  <c r="F30" i="14"/>
  <c r="AA29" i="14"/>
  <c r="CM29" i="14"/>
  <c r="DS29" i="14"/>
  <c r="Z30" i="14"/>
  <c r="BF30" i="14"/>
  <c r="CL30" i="14"/>
  <c r="DR30" i="14"/>
  <c r="BG29" i="14"/>
  <c r="BR11" i="15"/>
  <c r="CX11" i="15"/>
  <c r="F11" i="15"/>
  <c r="AL11" i="15"/>
  <c r="B17" i="15"/>
  <c r="BN17" i="15"/>
  <c r="AH17" i="15"/>
  <c r="CT17" i="15"/>
  <c r="DR5" i="15"/>
  <c r="CL5" i="15"/>
  <c r="Z5" i="15"/>
  <c r="BF5" i="15"/>
  <c r="F35" i="15"/>
  <c r="AL35" i="15"/>
  <c r="CX35" i="15"/>
  <c r="BR35" i="15"/>
  <c r="DR11" i="15"/>
  <c r="Z11" i="15"/>
  <c r="CL11" i="15"/>
  <c r="BF11" i="15"/>
  <c r="BV17" i="15"/>
  <c r="DB17" i="15"/>
  <c r="J17" i="15"/>
  <c r="AP17" i="15"/>
  <c r="BV5" i="15"/>
  <c r="J5" i="15"/>
  <c r="AP5" i="15"/>
  <c r="DB5" i="15"/>
  <c r="BR17" i="15"/>
  <c r="F17" i="15"/>
  <c r="CX17" i="15"/>
  <c r="AL17" i="15"/>
  <c r="BR6" i="14"/>
  <c r="F6" i="14"/>
  <c r="CX6" i="14"/>
  <c r="AM5" i="14"/>
  <c r="BS5" i="14"/>
  <c r="G5" i="14"/>
  <c r="AL6" i="14"/>
  <c r="CY5" i="14"/>
  <c r="N30" i="14"/>
  <c r="AU29" i="14"/>
  <c r="DF30" i="14"/>
  <c r="AT30" i="14"/>
  <c r="O29" i="14"/>
  <c r="DG29" i="14"/>
  <c r="BZ30" i="14"/>
  <c r="CA29" i="14"/>
  <c r="AH12" i="14"/>
  <c r="CU11" i="14"/>
  <c r="BN12" i="14"/>
  <c r="C11" i="14"/>
  <c r="B12" i="14"/>
  <c r="AI11" i="14"/>
  <c r="CT12" i="14"/>
  <c r="BO11" i="14"/>
  <c r="AA11" i="14"/>
  <c r="DR12" i="14"/>
  <c r="CM11" i="14"/>
  <c r="CL12" i="14"/>
  <c r="DS11" i="14"/>
  <c r="BF12" i="14"/>
  <c r="Z12" i="14"/>
  <c r="BG11" i="14"/>
  <c r="AT6" i="14"/>
  <c r="AU5" i="14"/>
  <c r="N6" i="14"/>
  <c r="O5" i="14"/>
  <c r="DF6" i="14"/>
  <c r="BZ6" i="14"/>
  <c r="DG5" i="14"/>
  <c r="CA5" i="14"/>
  <c r="F12" i="14"/>
  <c r="G11" i="14"/>
  <c r="AL12" i="14"/>
  <c r="BS11" i="14"/>
  <c r="AM11" i="14"/>
  <c r="BR12" i="14"/>
  <c r="CX12" i="14"/>
  <c r="CY11" i="14"/>
  <c r="DN6" i="14"/>
  <c r="DO5" i="14"/>
  <c r="CH6" i="14"/>
  <c r="CI5" i="14"/>
  <c r="BB6" i="14"/>
  <c r="BC5" i="14"/>
  <c r="W5" i="14"/>
  <c r="V6" i="14"/>
  <c r="CH24" i="14"/>
  <c r="BC23" i="14"/>
  <c r="BB24" i="14"/>
  <c r="V24" i="14"/>
  <c r="DO23" i="14"/>
  <c r="W23" i="14"/>
  <c r="DN24" i="14"/>
  <c r="CI23" i="14"/>
  <c r="BR36" i="14"/>
  <c r="BS35" i="14"/>
  <c r="CY35" i="14"/>
  <c r="CX36" i="14"/>
  <c r="AL36" i="14"/>
  <c r="G35" i="14"/>
  <c r="AM35" i="14"/>
  <c r="F36" i="14"/>
  <c r="AL18" i="14"/>
  <c r="AM17" i="14"/>
  <c r="CX18" i="14"/>
  <c r="CY17" i="14"/>
  <c r="BS17" i="14"/>
  <c r="G17" i="14"/>
  <c r="BR18" i="14"/>
  <c r="F18" i="14"/>
  <c r="F29" i="15"/>
  <c r="AL29" i="15"/>
  <c r="BR29" i="15"/>
  <c r="CX29" i="15"/>
  <c r="CD23" i="15"/>
  <c r="R23" i="15"/>
  <c r="DJ23" i="15"/>
  <c r="AX23" i="15"/>
  <c r="AT29" i="15"/>
  <c r="DF29" i="15"/>
  <c r="N29" i="15"/>
  <c r="BZ29" i="15"/>
  <c r="DJ11" i="15"/>
  <c r="AX11" i="15"/>
  <c r="R11" i="15"/>
  <c r="CD11" i="15"/>
  <c r="CD5" i="15"/>
  <c r="R5" i="15"/>
  <c r="AX5" i="15"/>
  <c r="DJ5" i="15"/>
  <c r="Z29" i="15"/>
  <c r="CL29" i="15"/>
  <c r="BF29" i="15"/>
  <c r="DR29" i="15"/>
  <c r="BZ11" i="15"/>
  <c r="AT11" i="15"/>
  <c r="N11" i="15"/>
  <c r="DF11" i="15"/>
  <c r="N5" i="15"/>
  <c r="AT5" i="15"/>
  <c r="BZ5" i="15"/>
  <c r="DF5" i="15"/>
  <c r="AP23" i="15"/>
  <c r="DB23" i="15"/>
  <c r="J23" i="15"/>
  <c r="BV23" i="15"/>
  <c r="F5" i="15"/>
  <c r="AL5" i="15"/>
  <c r="BR5" i="15"/>
  <c r="CX5" i="15"/>
  <c r="DG11" i="14"/>
  <c r="N12" i="14"/>
  <c r="DF12" i="14"/>
  <c r="CA11" i="14"/>
  <c r="BZ12" i="14"/>
  <c r="AT12" i="14"/>
  <c r="AU11" i="14"/>
  <c r="O11" i="14"/>
  <c r="DC23" i="14"/>
  <c r="BW23" i="14"/>
  <c r="J24" i="14"/>
  <c r="BV24" i="14"/>
  <c r="K23" i="14"/>
  <c r="AP24" i="14"/>
  <c r="AQ23" i="14"/>
  <c r="DB24" i="14"/>
  <c r="BW11" i="14"/>
  <c r="AQ11" i="14"/>
  <c r="DB12" i="14"/>
  <c r="J12" i="14"/>
  <c r="K11" i="14"/>
  <c r="AP12" i="14"/>
  <c r="DC11" i="14"/>
  <c r="BV12" i="14"/>
  <c r="W29" i="14"/>
  <c r="CI29" i="14"/>
  <c r="DN30" i="14"/>
  <c r="BC29" i="14"/>
  <c r="BB30" i="14"/>
  <c r="CH30" i="14"/>
  <c r="V30" i="14"/>
  <c r="DO29" i="14"/>
  <c r="CE11" i="14"/>
  <c r="S11" i="14"/>
  <c r="DK11" i="14"/>
  <c r="CD12" i="14"/>
  <c r="AX12" i="14"/>
  <c r="AY11" i="14"/>
  <c r="R12" i="14"/>
  <c r="DJ12" i="14"/>
  <c r="BN18" i="14"/>
  <c r="BO17" i="14"/>
  <c r="CT18" i="14"/>
  <c r="B18" i="14"/>
  <c r="AH18" i="14"/>
  <c r="C17" i="14"/>
  <c r="AI17" i="14"/>
  <c r="CU17" i="14"/>
  <c r="BB18" i="14"/>
  <c r="BC17" i="14"/>
  <c r="DO17" i="14"/>
  <c r="CH18" i="14"/>
  <c r="CI17" i="14"/>
  <c r="V18" i="14"/>
  <c r="DN18" i="14"/>
  <c r="W17" i="14"/>
  <c r="AL24" i="14"/>
  <c r="F24" i="14"/>
  <c r="BS23" i="14"/>
  <c r="CY23" i="14"/>
  <c r="AM23" i="14"/>
  <c r="BR24" i="14"/>
  <c r="G23" i="14"/>
  <c r="AP18" i="14"/>
  <c r="DB18" i="14"/>
  <c r="BW17" i="14"/>
  <c r="J18" i="14"/>
  <c r="K17" i="14"/>
  <c r="AQ17" i="14"/>
  <c r="DC17" i="14"/>
  <c r="BV18" i="14"/>
  <c r="DG23" i="14"/>
  <c r="DF24" i="14"/>
  <c r="N24" i="14"/>
  <c r="BZ24" i="14"/>
  <c r="AU23" i="14"/>
  <c r="AT24" i="14"/>
  <c r="CA23" i="14"/>
  <c r="O23" i="14"/>
  <c r="N17" i="15"/>
  <c r="AT17" i="15"/>
  <c r="BZ17" i="15"/>
  <c r="DF17" i="15"/>
  <c r="BV11" i="15"/>
  <c r="J11" i="15"/>
  <c r="AP11" i="15"/>
  <c r="DB11" i="15"/>
  <c r="DN5" i="15"/>
  <c r="BB5" i="15"/>
  <c r="CH5" i="15"/>
  <c r="V5" i="15"/>
  <c r="DO2" i="17"/>
  <c r="CI2" i="17"/>
  <c r="BC2" i="17"/>
  <c r="I18" i="1"/>
  <c r="D21" i="1"/>
  <c r="G25" i="1"/>
  <c r="F24" i="1"/>
  <c r="B25" i="1"/>
  <c r="C21" i="1"/>
  <c r="A21" i="1"/>
  <c r="B20" i="1"/>
  <c r="A22" i="1"/>
  <c r="G24" i="1"/>
  <c r="B22" i="1"/>
  <c r="G23" i="1"/>
  <c r="D23" i="1"/>
  <c r="G21" i="1"/>
  <c r="F22" i="1"/>
  <c r="B23" i="1"/>
  <c r="E20" i="1"/>
  <c r="D25" i="1"/>
  <c r="E24" i="1"/>
  <c r="W2" i="17"/>
  <c r="A24" i="1"/>
  <c r="E25" i="1"/>
  <c r="E23" i="1"/>
  <c r="F23" i="1"/>
  <c r="G22" i="1"/>
  <c r="D24" i="1"/>
  <c r="C23" i="1"/>
  <c r="F25" i="1"/>
  <c r="G20" i="1"/>
  <c r="D22" i="1"/>
  <c r="F20" i="1"/>
  <c r="E21" i="1"/>
  <c r="B21" i="1"/>
  <c r="C24" i="1"/>
  <c r="A25" i="1"/>
  <c r="A23" i="1"/>
  <c r="F21" i="1"/>
  <c r="D20" i="1"/>
  <c r="C20" i="1"/>
  <c r="C25" i="1"/>
  <c r="B24" i="1"/>
  <c r="E22" i="1"/>
  <c r="A20" i="1"/>
  <c r="C22" i="1"/>
  <c r="AH35" i="15"/>
  <c r="BN35" i="15"/>
  <c r="B35" i="15"/>
  <c r="CT35" i="15"/>
  <c r="CT29" i="15"/>
  <c r="B29" i="15"/>
  <c r="AH29" i="15"/>
  <c r="BN29" i="15"/>
  <c r="V29" i="15"/>
  <c r="CH29" i="15"/>
  <c r="DN29" i="15"/>
  <c r="BB29" i="15"/>
  <c r="BV29" i="15"/>
  <c r="J29" i="15"/>
  <c r="DB29" i="15"/>
  <c r="AP29" i="15"/>
  <c r="B23" i="15"/>
  <c r="AH23" i="15"/>
  <c r="BN23" i="15"/>
  <c r="CT23" i="15"/>
  <c r="AP30" i="15" l="1"/>
  <c r="BW29" i="15"/>
  <c r="AQ29" i="15"/>
  <c r="DB30" i="15"/>
  <c r="DC29" i="15"/>
  <c r="J30" i="15"/>
  <c r="BV30" i="15"/>
  <c r="K29" i="15"/>
  <c r="CU29" i="15"/>
  <c r="BN30" i="15"/>
  <c r="BO29" i="15"/>
  <c r="AI29" i="15"/>
  <c r="CT30" i="15"/>
  <c r="B30" i="15"/>
  <c r="C29" i="15"/>
  <c r="AH30" i="15"/>
  <c r="DF5" i="17"/>
  <c r="BZ5" i="17"/>
  <c r="AT5" i="17"/>
  <c r="N5" i="17"/>
  <c r="DF17" i="17"/>
  <c r="BZ17" i="17"/>
  <c r="AT17" i="17"/>
  <c r="N17" i="17"/>
  <c r="DR29" i="17"/>
  <c r="Z29" i="17"/>
  <c r="BF29" i="17"/>
  <c r="CL29" i="17"/>
  <c r="AP11" i="17"/>
  <c r="BV11" i="17"/>
  <c r="J11" i="17"/>
  <c r="DB11" i="17"/>
  <c r="BN24" i="15"/>
  <c r="CT24" i="15"/>
  <c r="AH24" i="15"/>
  <c r="CU23" i="15"/>
  <c r="AI23" i="15"/>
  <c r="C23" i="15"/>
  <c r="BO23" i="15"/>
  <c r="B24" i="15"/>
  <c r="CH30" i="15"/>
  <c r="BB30" i="15"/>
  <c r="BC29" i="15"/>
  <c r="DN30" i="15"/>
  <c r="CI29" i="15"/>
  <c r="W29" i="15"/>
  <c r="DO29" i="15"/>
  <c r="V30" i="15"/>
  <c r="F29" i="17"/>
  <c r="CX29" i="17"/>
  <c r="BR29" i="17"/>
  <c r="AL29" i="17"/>
  <c r="V11" i="17"/>
  <c r="BB11" i="17"/>
  <c r="DN11" i="17"/>
  <c r="CH11" i="17"/>
  <c r="AL11" i="17"/>
  <c r="F11" i="17"/>
  <c r="BR11" i="17"/>
  <c r="CX11" i="17"/>
  <c r="DR5" i="17"/>
  <c r="Z5" i="17"/>
  <c r="BF5" i="17"/>
  <c r="CL5" i="17"/>
  <c r="Z17" i="17"/>
  <c r="DR17" i="17"/>
  <c r="BF17" i="17"/>
  <c r="CL17" i="17"/>
  <c r="AH29" i="17"/>
  <c r="CT29" i="17"/>
  <c r="B29" i="17"/>
  <c r="BN29" i="17"/>
  <c r="AX5" i="17"/>
  <c r="R5" i="17"/>
  <c r="DJ5" i="17"/>
  <c r="CD5" i="17"/>
  <c r="DF23" i="17"/>
  <c r="BZ23" i="17"/>
  <c r="N23" i="17"/>
  <c r="AT23" i="17"/>
  <c r="BN17" i="17"/>
  <c r="B17" i="17"/>
  <c r="CT17" i="17"/>
  <c r="AH17" i="17"/>
  <c r="F35" i="17"/>
  <c r="BR35" i="17"/>
  <c r="AL35" i="17"/>
  <c r="CX35" i="17"/>
  <c r="CI2" i="18"/>
  <c r="M23" i="1"/>
  <c r="I23" i="1"/>
  <c r="L23" i="1"/>
  <c r="J24" i="1"/>
  <c r="Q18" i="1"/>
  <c r="L21" i="1"/>
  <c r="K25" i="1"/>
  <c r="L25" i="1"/>
  <c r="J23" i="1"/>
  <c r="N23" i="1"/>
  <c r="J22" i="1"/>
  <c r="DO2" i="18"/>
  <c r="I24" i="1"/>
  <c r="N22" i="1"/>
  <c r="I21" i="1"/>
  <c r="O21" i="1"/>
  <c r="O20" i="1"/>
  <c r="K24" i="1"/>
  <c r="K20" i="1"/>
  <c r="N24" i="1"/>
  <c r="L20" i="1"/>
  <c r="N25" i="1"/>
  <c r="I22" i="1"/>
  <c r="N20" i="1"/>
  <c r="M20" i="1"/>
  <c r="O22" i="1"/>
  <c r="K22" i="1"/>
  <c r="M22" i="1"/>
  <c r="W2" i="18"/>
  <c r="M21" i="1"/>
  <c r="K21" i="1"/>
  <c r="O24" i="1"/>
  <c r="J25" i="1"/>
  <c r="M24" i="1"/>
  <c r="M25" i="1"/>
  <c r="I20" i="1"/>
  <c r="L24" i="1"/>
  <c r="BC2" i="18"/>
  <c r="L22" i="1"/>
  <c r="K23" i="1"/>
  <c r="J21" i="1"/>
  <c r="O25" i="1"/>
  <c r="N21" i="1"/>
  <c r="J20" i="1"/>
  <c r="I25" i="1"/>
  <c r="O23" i="1"/>
  <c r="DN6" i="15"/>
  <c r="W5" i="15"/>
  <c r="DO5" i="15"/>
  <c r="BC5" i="15"/>
  <c r="V6" i="15"/>
  <c r="BB6" i="15"/>
  <c r="CI5" i="15"/>
  <c r="CH6" i="15"/>
  <c r="CX24" i="15"/>
  <c r="BR24" i="15"/>
  <c r="AM23" i="15"/>
  <c r="BS23" i="15"/>
  <c r="G23" i="15"/>
  <c r="CY23" i="15"/>
  <c r="AL24" i="15"/>
  <c r="F24" i="15"/>
  <c r="BC17" i="15"/>
  <c r="CH18" i="15"/>
  <c r="CI17" i="15"/>
  <c r="DN18" i="15"/>
  <c r="W17" i="15"/>
  <c r="DO17" i="15"/>
  <c r="V18" i="15"/>
  <c r="BB18" i="15"/>
  <c r="CD11" i="17"/>
  <c r="DJ11" i="17"/>
  <c r="R11" i="17"/>
  <c r="AX11" i="17"/>
  <c r="DR23" i="17"/>
  <c r="BF23" i="17"/>
  <c r="Z23" i="17"/>
  <c r="CL23" i="17"/>
  <c r="BB29" i="17"/>
  <c r="CH29" i="17"/>
  <c r="V29" i="17"/>
  <c r="DN29" i="17"/>
  <c r="J24" i="15"/>
  <c r="DC23" i="15"/>
  <c r="AP24" i="15"/>
  <c r="BW23" i="15"/>
  <c r="K23" i="15"/>
  <c r="BV24" i="15"/>
  <c r="AQ23" i="15"/>
  <c r="DB24" i="15"/>
  <c r="BZ12" i="15"/>
  <c r="DG11" i="15"/>
  <c r="CA11" i="15"/>
  <c r="DF12" i="15"/>
  <c r="AU11" i="15"/>
  <c r="AT12" i="15"/>
  <c r="N12" i="15"/>
  <c r="O11" i="15"/>
  <c r="CE11" i="15"/>
  <c r="DJ12" i="15"/>
  <c r="CD12" i="15"/>
  <c r="R12" i="15"/>
  <c r="AX12" i="15"/>
  <c r="DK11" i="15"/>
  <c r="AY11" i="15"/>
  <c r="S11" i="15"/>
  <c r="BZ30" i="15"/>
  <c r="DF30" i="15"/>
  <c r="DG29" i="15"/>
  <c r="AT30" i="15"/>
  <c r="AU29" i="15"/>
  <c r="O29" i="15"/>
  <c r="N30" i="15"/>
  <c r="CA29" i="15"/>
  <c r="DC17" i="15"/>
  <c r="K17" i="15"/>
  <c r="J18" i="15"/>
  <c r="AQ17" i="15"/>
  <c r="BW17" i="15"/>
  <c r="AP18" i="15"/>
  <c r="DB18" i="15"/>
  <c r="BV18" i="15"/>
  <c r="AA5" i="15"/>
  <c r="DS5" i="15"/>
  <c r="DR6" i="15"/>
  <c r="BG5" i="15"/>
  <c r="CL6" i="15"/>
  <c r="CM5" i="15"/>
  <c r="BF6" i="15"/>
  <c r="Z6" i="15"/>
  <c r="BS11" i="15"/>
  <c r="CX12" i="15"/>
  <c r="AM11" i="15"/>
  <c r="F12" i="15"/>
  <c r="CY11" i="15"/>
  <c r="G11" i="15"/>
  <c r="AL12" i="15"/>
  <c r="BR12" i="15"/>
  <c r="W23" i="15"/>
  <c r="V24" i="15"/>
  <c r="DN24" i="15"/>
  <c r="BC23" i="15"/>
  <c r="CH24" i="15"/>
  <c r="DO23" i="15"/>
  <c r="CI23" i="15"/>
  <c r="BB24" i="15"/>
  <c r="CE29" i="15"/>
  <c r="DJ30" i="15"/>
  <c r="DK29" i="15"/>
  <c r="CD30" i="15"/>
  <c r="R30" i="15"/>
  <c r="AX30" i="15"/>
  <c r="AY29" i="15"/>
  <c r="S29" i="15"/>
  <c r="CT6" i="15"/>
  <c r="CU5" i="15"/>
  <c r="BO5" i="15"/>
  <c r="AH6" i="15"/>
  <c r="AI5" i="15"/>
  <c r="B6" i="15"/>
  <c r="BN6" i="15"/>
  <c r="C5" i="15"/>
  <c r="J17" i="17"/>
  <c r="AP17" i="17"/>
  <c r="DB17" i="17"/>
  <c r="BV17" i="17"/>
  <c r="CT23" i="17"/>
  <c r="AH23" i="17"/>
  <c r="B23" i="17"/>
  <c r="BN23" i="17"/>
  <c r="BB23" i="17"/>
  <c r="CH23" i="17"/>
  <c r="V23" i="17"/>
  <c r="DN23" i="17"/>
  <c r="AL23" i="17"/>
  <c r="BR23" i="17"/>
  <c r="CX23" i="17"/>
  <c r="F23" i="17"/>
  <c r="AL5" i="17"/>
  <c r="BR5" i="17"/>
  <c r="F5" i="17"/>
  <c r="CX5" i="17"/>
  <c r="B36" i="15"/>
  <c r="CT36" i="15"/>
  <c r="AH36" i="15"/>
  <c r="BO35" i="15"/>
  <c r="C35" i="15"/>
  <c r="CU35" i="15"/>
  <c r="BN36" i="15"/>
  <c r="AI35" i="15"/>
  <c r="B5" i="17"/>
  <c r="BN5" i="17"/>
  <c r="CT5" i="17"/>
  <c r="AH5" i="17"/>
  <c r="BV5" i="17"/>
  <c r="DB5" i="17"/>
  <c r="J5" i="17"/>
  <c r="AP5" i="17"/>
  <c r="B35" i="17"/>
  <c r="AH35" i="17"/>
  <c r="CT35" i="17"/>
  <c r="BN35" i="17"/>
  <c r="BB5" i="17"/>
  <c r="CH5" i="17"/>
  <c r="V5" i="17"/>
  <c r="DN5" i="17"/>
  <c r="BV23" i="17"/>
  <c r="J23" i="17"/>
  <c r="DB23" i="17"/>
  <c r="AP23" i="17"/>
  <c r="AX23" i="17"/>
  <c r="R23" i="17"/>
  <c r="DJ23" i="17"/>
  <c r="CD23" i="17"/>
  <c r="AX29" i="17"/>
  <c r="R29" i="17"/>
  <c r="DJ29" i="17"/>
  <c r="CD29" i="17"/>
  <c r="BB17" i="17"/>
  <c r="V17" i="17"/>
  <c r="DN17" i="17"/>
  <c r="CH17" i="17"/>
  <c r="BR17" i="17"/>
  <c r="CX17" i="17"/>
  <c r="F17" i="17"/>
  <c r="AL17" i="17"/>
  <c r="B11" i="17"/>
  <c r="AH11" i="17"/>
  <c r="CT11" i="17"/>
  <c r="BN11" i="17"/>
  <c r="DC11" i="15"/>
  <c r="K11" i="15"/>
  <c r="BW11" i="15"/>
  <c r="J12" i="15"/>
  <c r="BV12" i="15"/>
  <c r="DB12" i="15"/>
  <c r="AQ11" i="15"/>
  <c r="AP12" i="15"/>
  <c r="R6" i="15"/>
  <c r="CD6" i="15"/>
  <c r="S5" i="15"/>
  <c r="DJ6" i="15"/>
  <c r="DK5" i="15"/>
  <c r="AX6" i="15"/>
  <c r="AY5" i="15"/>
  <c r="CE5" i="15"/>
  <c r="DJ24" i="15"/>
  <c r="AX24" i="15"/>
  <c r="R24" i="15"/>
  <c r="CE23" i="15"/>
  <c r="S23" i="15"/>
  <c r="AY23" i="15"/>
  <c r="CD24" i="15"/>
  <c r="DK23" i="15"/>
  <c r="CY17" i="15"/>
  <c r="G17" i="15"/>
  <c r="AM17" i="15"/>
  <c r="BR18" i="15"/>
  <c r="F18" i="15"/>
  <c r="AL18" i="15"/>
  <c r="BS17" i="15"/>
  <c r="CX18" i="15"/>
  <c r="DC5" i="15"/>
  <c r="DB6" i="15"/>
  <c r="BV6" i="15"/>
  <c r="AQ5" i="15"/>
  <c r="J6" i="15"/>
  <c r="K5" i="15"/>
  <c r="BW5" i="15"/>
  <c r="AP6" i="15"/>
  <c r="Z12" i="15"/>
  <c r="BG11" i="15"/>
  <c r="DR12" i="15"/>
  <c r="DS11" i="15"/>
  <c r="BF12" i="15"/>
  <c r="AA11" i="15"/>
  <c r="CM11" i="15"/>
  <c r="CL12" i="15"/>
  <c r="AH12" i="15"/>
  <c r="C11" i="15"/>
  <c r="CU11" i="15"/>
  <c r="BO11" i="15"/>
  <c r="AI11" i="15"/>
  <c r="CT12" i="15"/>
  <c r="B12" i="15"/>
  <c r="BN12" i="15"/>
  <c r="CI11" i="15"/>
  <c r="BC11" i="15"/>
  <c r="DN12" i="15"/>
  <c r="CH12" i="15"/>
  <c r="V12" i="15"/>
  <c r="W11" i="15"/>
  <c r="DO11" i="15"/>
  <c r="BB12" i="15"/>
  <c r="Z18" i="15"/>
  <c r="AA17" i="15"/>
  <c r="DS17" i="15"/>
  <c r="CM17" i="15"/>
  <c r="BF18" i="15"/>
  <c r="BG17" i="15"/>
  <c r="DR18" i="15"/>
  <c r="CL18" i="15"/>
  <c r="AY17" i="15"/>
  <c r="DJ18" i="15"/>
  <c r="AX18" i="15"/>
  <c r="S17" i="15"/>
  <c r="R18" i="15"/>
  <c r="DK17" i="15"/>
  <c r="CD18" i="15"/>
  <c r="CE17" i="15"/>
  <c r="AT24" i="15"/>
  <c r="BZ24" i="15"/>
  <c r="DG23" i="15"/>
  <c r="CA23" i="15"/>
  <c r="AU23" i="15"/>
  <c r="O23" i="15"/>
  <c r="N24" i="15"/>
  <c r="DF24" i="15"/>
  <c r="DJ17" i="17"/>
  <c r="CD17" i="17"/>
  <c r="R17" i="17"/>
  <c r="AX17" i="17"/>
  <c r="DB29" i="17"/>
  <c r="BV29" i="17"/>
  <c r="J29" i="17"/>
  <c r="AP29" i="17"/>
  <c r="BZ29" i="17"/>
  <c r="DF29" i="17"/>
  <c r="N29" i="17"/>
  <c r="AT29" i="17"/>
  <c r="DR11" i="17"/>
  <c r="Z11" i="17"/>
  <c r="CL11" i="17"/>
  <c r="BF11" i="17"/>
  <c r="DF11" i="17"/>
  <c r="N11" i="17"/>
  <c r="AT11" i="17"/>
  <c r="BZ11" i="17"/>
  <c r="CA17" i="15"/>
  <c r="AT18" i="15"/>
  <c r="DG17" i="15"/>
  <c r="AU17" i="15"/>
  <c r="BZ18" i="15"/>
  <c r="O17" i="15"/>
  <c r="DF18" i="15"/>
  <c r="N18" i="15"/>
  <c r="AL6" i="15"/>
  <c r="CX6" i="15"/>
  <c r="AM5" i="15"/>
  <c r="F6" i="15"/>
  <c r="CY5" i="15"/>
  <c r="BS5" i="15"/>
  <c r="BR6" i="15"/>
  <c r="G5" i="15"/>
  <c r="CA5" i="15"/>
  <c r="O5" i="15"/>
  <c r="DF6" i="15"/>
  <c r="BZ6" i="15"/>
  <c r="AT6" i="15"/>
  <c r="DG5" i="15"/>
  <c r="AU5" i="15"/>
  <c r="N6" i="15"/>
  <c r="Z30" i="15"/>
  <c r="CM29" i="15"/>
  <c r="CL30" i="15"/>
  <c r="BF30" i="15"/>
  <c r="BG29" i="15"/>
  <c r="AA29" i="15"/>
  <c r="DR30" i="15"/>
  <c r="DS29" i="15"/>
  <c r="BR30" i="15"/>
  <c r="F30" i="15"/>
  <c r="G29" i="15"/>
  <c r="AL30" i="15"/>
  <c r="CY29" i="15"/>
  <c r="CX30" i="15"/>
  <c r="BS29" i="15"/>
  <c r="AM29" i="15"/>
  <c r="F36" i="15"/>
  <c r="CX36" i="15"/>
  <c r="BR36" i="15"/>
  <c r="CY35" i="15"/>
  <c r="G35" i="15"/>
  <c r="AM35" i="15"/>
  <c r="BS35" i="15"/>
  <c r="AL36" i="15"/>
  <c r="CT18" i="15"/>
  <c r="CU17" i="15"/>
  <c r="B18" i="15"/>
  <c r="C17" i="15"/>
  <c r="AI17" i="15"/>
  <c r="BN18" i="15"/>
  <c r="AH18" i="15"/>
  <c r="BO17" i="15"/>
  <c r="DR24" i="15"/>
  <c r="Z24" i="15"/>
  <c r="CM23" i="15"/>
  <c r="BG23" i="15"/>
  <c r="DS23" i="15"/>
  <c r="CL24" i="15"/>
  <c r="AA23" i="15"/>
  <c r="BF24" i="15"/>
  <c r="AI11" i="17" l="1"/>
  <c r="C11" i="17"/>
  <c r="BN12" i="17"/>
  <c r="AH12" i="17"/>
  <c r="CT12" i="17"/>
  <c r="BO11" i="17"/>
  <c r="CU11" i="17"/>
  <c r="B12" i="17"/>
  <c r="C35" i="17"/>
  <c r="CT36" i="17"/>
  <c r="AI35" i="17"/>
  <c r="AH36" i="17"/>
  <c r="BN36" i="17"/>
  <c r="CU35" i="17"/>
  <c r="BO35" i="17"/>
  <c r="B36" i="17"/>
  <c r="BN6" i="17"/>
  <c r="AH6" i="17"/>
  <c r="BO5" i="17"/>
  <c r="AI5" i="17"/>
  <c r="CT6" i="17"/>
  <c r="B6" i="17"/>
  <c r="CU5" i="17"/>
  <c r="C5" i="17"/>
  <c r="BW17" i="17"/>
  <c r="AQ17" i="17"/>
  <c r="DC17" i="17"/>
  <c r="BV18" i="17"/>
  <c r="J18" i="17"/>
  <c r="DB18" i="17"/>
  <c r="AP18" i="17"/>
  <c r="K17" i="17"/>
  <c r="V11" i="18"/>
  <c r="DN11" i="18"/>
  <c r="CH11" i="18"/>
  <c r="BB11" i="18"/>
  <c r="BZ17" i="18"/>
  <c r="AT17" i="18"/>
  <c r="N17" i="18"/>
  <c r="DF17" i="18"/>
  <c r="DB11" i="18"/>
  <c r="AP11" i="18"/>
  <c r="J11" i="18"/>
  <c r="BV11" i="18"/>
  <c r="AP17" i="18"/>
  <c r="DB17" i="18"/>
  <c r="J17" i="18"/>
  <c r="BV17" i="18"/>
  <c r="CT17" i="18"/>
  <c r="AH17" i="18"/>
  <c r="B17" i="18"/>
  <c r="BN17" i="18"/>
  <c r="AP5" i="18"/>
  <c r="DB5" i="18"/>
  <c r="J5" i="18"/>
  <c r="BV5" i="18"/>
  <c r="CT11" i="18"/>
  <c r="BN11" i="18"/>
  <c r="B11" i="18"/>
  <c r="AH11" i="18"/>
  <c r="CX17" i="18"/>
  <c r="F17" i="18"/>
  <c r="AL17" i="18"/>
  <c r="BR17" i="18"/>
  <c r="N23" i="18"/>
  <c r="BZ23" i="18"/>
  <c r="AT23" i="18"/>
  <c r="DF23" i="18"/>
  <c r="AT18" i="17"/>
  <c r="AU17" i="17"/>
  <c r="CA17" i="17"/>
  <c r="DG17" i="17"/>
  <c r="BZ18" i="17"/>
  <c r="N18" i="17"/>
  <c r="DF18" i="17"/>
  <c r="O17" i="17"/>
  <c r="AU5" i="17"/>
  <c r="N6" i="17"/>
  <c r="DG5" i="17"/>
  <c r="CA5" i="17"/>
  <c r="BZ6" i="17"/>
  <c r="AT6" i="17"/>
  <c r="O5" i="17"/>
  <c r="DF6" i="17"/>
  <c r="AM23" i="17"/>
  <c r="G23" i="17"/>
  <c r="BS23" i="17"/>
  <c r="BR24" i="17"/>
  <c r="AL24" i="17"/>
  <c r="CX24" i="17"/>
  <c r="F24" i="17"/>
  <c r="CY23" i="17"/>
  <c r="Z23" i="18"/>
  <c r="DR23" i="18"/>
  <c r="BF23" i="18"/>
  <c r="CL23" i="18"/>
  <c r="DJ29" i="18"/>
  <c r="AX29" i="18"/>
  <c r="R29" i="18"/>
  <c r="CD29" i="18"/>
  <c r="DJ11" i="18"/>
  <c r="CD11" i="18"/>
  <c r="R11" i="18"/>
  <c r="AX11" i="18"/>
  <c r="BF17" i="18"/>
  <c r="Z17" i="18"/>
  <c r="CL17" i="18"/>
  <c r="DR17" i="18"/>
  <c r="BV29" i="18"/>
  <c r="AP29" i="18"/>
  <c r="J29" i="18"/>
  <c r="DB29" i="18"/>
  <c r="CH17" i="18"/>
  <c r="DN17" i="18"/>
  <c r="V17" i="18"/>
  <c r="BB17" i="18"/>
  <c r="DN23" i="18"/>
  <c r="V23" i="18"/>
  <c r="CH23" i="18"/>
  <c r="BB23" i="18"/>
  <c r="DF11" i="18"/>
  <c r="N11" i="18"/>
  <c r="BZ11" i="18"/>
  <c r="AT11" i="18"/>
  <c r="B23" i="18"/>
  <c r="BN23" i="18"/>
  <c r="AH23" i="18"/>
  <c r="CT23" i="18"/>
  <c r="AU23" i="17"/>
  <c r="AT24" i="17"/>
  <c r="DF24" i="17"/>
  <c r="O23" i="17"/>
  <c r="BZ24" i="17"/>
  <c r="N24" i="17"/>
  <c r="DG23" i="17"/>
  <c r="CA23" i="17"/>
  <c r="B30" i="17"/>
  <c r="CT30" i="17"/>
  <c r="AH30" i="17"/>
  <c r="BN30" i="17"/>
  <c r="CU29" i="17"/>
  <c r="BO29" i="17"/>
  <c r="C29" i="17"/>
  <c r="AI29" i="17"/>
  <c r="AP12" i="17"/>
  <c r="DB12" i="17"/>
  <c r="J12" i="17"/>
  <c r="DC11" i="17"/>
  <c r="BV12" i="17"/>
  <c r="AQ11" i="17"/>
  <c r="BW11" i="17"/>
  <c r="K11" i="17"/>
  <c r="O29" i="17"/>
  <c r="DG29" i="17"/>
  <c r="CA29" i="17"/>
  <c r="N30" i="17"/>
  <c r="AU29" i="17"/>
  <c r="DF30" i="17"/>
  <c r="BZ30" i="17"/>
  <c r="AT30" i="17"/>
  <c r="K29" i="17"/>
  <c r="BV30" i="17"/>
  <c r="J30" i="17"/>
  <c r="AQ29" i="17"/>
  <c r="AP30" i="17"/>
  <c r="DB30" i="17"/>
  <c r="BW29" i="17"/>
  <c r="DC29" i="17"/>
  <c r="AX18" i="17"/>
  <c r="CD18" i="17"/>
  <c r="DK17" i="17"/>
  <c r="DJ18" i="17"/>
  <c r="CE17" i="17"/>
  <c r="S17" i="17"/>
  <c r="R18" i="17"/>
  <c r="AY17" i="17"/>
  <c r="F18" i="17"/>
  <c r="AM17" i="17"/>
  <c r="BR18" i="17"/>
  <c r="AL18" i="17"/>
  <c r="BS17" i="17"/>
  <c r="G17" i="17"/>
  <c r="CX18" i="17"/>
  <c r="CY17" i="17"/>
  <c r="BC5" i="17"/>
  <c r="CI5" i="17"/>
  <c r="BB6" i="17"/>
  <c r="V6" i="17"/>
  <c r="DO5" i="17"/>
  <c r="DN6" i="17"/>
  <c r="W5" i="17"/>
  <c r="CH6" i="17"/>
  <c r="K5" i="17"/>
  <c r="AQ5" i="17"/>
  <c r="BV6" i="17"/>
  <c r="J6" i="17"/>
  <c r="BW5" i="17"/>
  <c r="DB6" i="17"/>
  <c r="DC5" i="17"/>
  <c r="AP6" i="17"/>
  <c r="G5" i="17"/>
  <c r="BR6" i="17"/>
  <c r="BS5" i="17"/>
  <c r="AL6" i="17"/>
  <c r="F6" i="17"/>
  <c r="CX6" i="17"/>
  <c r="CY5" i="17"/>
  <c r="AM5" i="17"/>
  <c r="CH24" i="17"/>
  <c r="DN24" i="17"/>
  <c r="V24" i="17"/>
  <c r="DO23" i="17"/>
  <c r="CI23" i="17"/>
  <c r="W23" i="17"/>
  <c r="BC23" i="17"/>
  <c r="BB24" i="17"/>
  <c r="B24" i="17"/>
  <c r="BO23" i="17"/>
  <c r="CU23" i="17"/>
  <c r="CT24" i="17"/>
  <c r="BN24" i="17"/>
  <c r="C23" i="17"/>
  <c r="AH24" i="17"/>
  <c r="AI23" i="17"/>
  <c r="CI29" i="17"/>
  <c r="V30" i="17"/>
  <c r="DO29" i="17"/>
  <c r="DN30" i="17"/>
  <c r="BC29" i="17"/>
  <c r="W29" i="17"/>
  <c r="CH30" i="17"/>
  <c r="BB30" i="17"/>
  <c r="Z24" i="17"/>
  <c r="BF24" i="17"/>
  <c r="CL24" i="17"/>
  <c r="CM23" i="17"/>
  <c r="DR24" i="17"/>
  <c r="DS23" i="17"/>
  <c r="BG23" i="17"/>
  <c r="AA23" i="17"/>
  <c r="AX12" i="17"/>
  <c r="AY11" i="17"/>
  <c r="CD12" i="17"/>
  <c r="S11" i="17"/>
  <c r="DK11" i="17"/>
  <c r="R12" i="17"/>
  <c r="DJ12" i="17"/>
  <c r="CE11" i="17"/>
  <c r="CT35" i="18"/>
  <c r="BN35" i="18"/>
  <c r="B35" i="18"/>
  <c r="AH35" i="18"/>
  <c r="AL11" i="18"/>
  <c r="CX11" i="18"/>
  <c r="F11" i="18"/>
  <c r="BR11" i="18"/>
  <c r="N29" i="18"/>
  <c r="DF29" i="18"/>
  <c r="BZ29" i="18"/>
  <c r="AT29" i="18"/>
  <c r="BR35" i="18"/>
  <c r="F35" i="18"/>
  <c r="AL35" i="18"/>
  <c r="CX35" i="18"/>
  <c r="DJ5" i="18"/>
  <c r="R5" i="18"/>
  <c r="CD5" i="18"/>
  <c r="AX5" i="18"/>
  <c r="DF5" i="18"/>
  <c r="BZ5" i="18"/>
  <c r="N5" i="18"/>
  <c r="AT5" i="18"/>
  <c r="DR5" i="18"/>
  <c r="BF5" i="18"/>
  <c r="Z5" i="18"/>
  <c r="CL5" i="18"/>
  <c r="CT29" i="18"/>
  <c r="AH29" i="18"/>
  <c r="B29" i="18"/>
  <c r="BN29" i="18"/>
  <c r="CX23" i="18"/>
  <c r="F23" i="18"/>
  <c r="BR23" i="18"/>
  <c r="AL23" i="18"/>
  <c r="W2" i="19"/>
  <c r="BC2" i="19"/>
  <c r="V22" i="1"/>
  <c r="T21" i="1"/>
  <c r="U25" i="1"/>
  <c r="T24" i="1"/>
  <c r="U24" i="1"/>
  <c r="W25" i="1"/>
  <c r="Q21" i="1"/>
  <c r="S23" i="1"/>
  <c r="T23" i="1"/>
  <c r="Q25" i="1"/>
  <c r="Q20" i="1"/>
  <c r="W24" i="1"/>
  <c r="V20" i="1"/>
  <c r="S21" i="1"/>
  <c r="Q24" i="1"/>
  <c r="T22" i="1"/>
  <c r="W20" i="1"/>
  <c r="R23" i="1"/>
  <c r="W22" i="1"/>
  <c r="T25" i="1"/>
  <c r="R25" i="1"/>
  <c r="Q22" i="1"/>
  <c r="CI2" i="19"/>
  <c r="W21" i="1"/>
  <c r="S24" i="1"/>
  <c r="U20" i="1"/>
  <c r="S20" i="1"/>
  <c r="U21" i="1"/>
  <c r="DO2" i="19"/>
  <c r="V21" i="1"/>
  <c r="V24" i="1"/>
  <c r="A27" i="1"/>
  <c r="R22" i="1"/>
  <c r="V25" i="1"/>
  <c r="U22" i="1"/>
  <c r="S25" i="1"/>
  <c r="R20" i="1"/>
  <c r="R24" i="1"/>
  <c r="V23" i="1"/>
  <c r="U23" i="1"/>
  <c r="W23" i="1"/>
  <c r="Q23" i="1"/>
  <c r="T20" i="1"/>
  <c r="S22" i="1"/>
  <c r="R21" i="1"/>
  <c r="R23" i="18"/>
  <c r="DJ23" i="18"/>
  <c r="CD23" i="18"/>
  <c r="AX23" i="18"/>
  <c r="AH18" i="17"/>
  <c r="B18" i="17"/>
  <c r="BN18" i="17"/>
  <c r="CU17" i="17"/>
  <c r="BO17" i="17"/>
  <c r="AI17" i="17"/>
  <c r="CT18" i="17"/>
  <c r="C17" i="17"/>
  <c r="S5" i="17"/>
  <c r="CD6" i="17"/>
  <c r="DJ6" i="17"/>
  <c r="AY5" i="17"/>
  <c r="AX6" i="17"/>
  <c r="R6" i="17"/>
  <c r="CE5" i="17"/>
  <c r="DK5" i="17"/>
  <c r="DR6" i="17"/>
  <c r="DS5" i="17"/>
  <c r="CL6" i="17"/>
  <c r="CM5" i="17"/>
  <c r="BF6" i="17"/>
  <c r="Z6" i="17"/>
  <c r="AA5" i="17"/>
  <c r="BG5" i="17"/>
  <c r="CY11" i="17"/>
  <c r="BR12" i="17"/>
  <c r="BS11" i="17"/>
  <c r="G11" i="17"/>
  <c r="CX12" i="17"/>
  <c r="AM11" i="17"/>
  <c r="F12" i="17"/>
  <c r="AL12" i="17"/>
  <c r="DR30" i="17"/>
  <c r="AA29" i="17"/>
  <c r="CL30" i="17"/>
  <c r="BG29" i="17"/>
  <c r="CM29" i="17"/>
  <c r="BF30" i="17"/>
  <c r="DS29" i="17"/>
  <c r="Z30" i="17"/>
  <c r="AT12" i="17"/>
  <c r="O11" i="17"/>
  <c r="BZ12" i="17"/>
  <c r="AU11" i="17"/>
  <c r="CA11" i="17"/>
  <c r="N12" i="17"/>
  <c r="DG11" i="17"/>
  <c r="DF12" i="17"/>
  <c r="DR12" i="17"/>
  <c r="BG11" i="17"/>
  <c r="CL12" i="17"/>
  <c r="AA11" i="17"/>
  <c r="DS11" i="17"/>
  <c r="CM11" i="17"/>
  <c r="BF12" i="17"/>
  <c r="Z12" i="17"/>
  <c r="V18" i="17"/>
  <c r="DN18" i="17"/>
  <c r="BC17" i="17"/>
  <c r="DO17" i="17"/>
  <c r="BB18" i="17"/>
  <c r="CI17" i="17"/>
  <c r="CH18" i="17"/>
  <c r="W17" i="17"/>
  <c r="R30" i="17"/>
  <c r="AX30" i="17"/>
  <c r="S29" i="17"/>
  <c r="CE29" i="17"/>
  <c r="AY29" i="17"/>
  <c r="CD30" i="17"/>
  <c r="DK29" i="17"/>
  <c r="DJ30" i="17"/>
  <c r="DK23" i="17"/>
  <c r="AY23" i="17"/>
  <c r="CD24" i="17"/>
  <c r="AX24" i="17"/>
  <c r="CE23" i="17"/>
  <c r="S23" i="17"/>
  <c r="DJ24" i="17"/>
  <c r="R24" i="17"/>
  <c r="K23" i="17"/>
  <c r="AQ23" i="17"/>
  <c r="BV24" i="17"/>
  <c r="J24" i="17"/>
  <c r="BW23" i="17"/>
  <c r="DC23" i="17"/>
  <c r="DB24" i="17"/>
  <c r="AP24" i="17"/>
  <c r="AL5" i="18"/>
  <c r="BR5" i="18"/>
  <c r="F5" i="18"/>
  <c r="CX5" i="18"/>
  <c r="J23" i="18"/>
  <c r="DB23" i="18"/>
  <c r="AP23" i="18"/>
  <c r="BV23" i="18"/>
  <c r="CT5" i="18"/>
  <c r="BN5" i="18"/>
  <c r="B5" i="18"/>
  <c r="AH5" i="18"/>
  <c r="BF29" i="18"/>
  <c r="Z29" i="18"/>
  <c r="CL29" i="18"/>
  <c r="DR29" i="18"/>
  <c r="AX17" i="18"/>
  <c r="R17" i="18"/>
  <c r="CD17" i="18"/>
  <c r="DJ17" i="18"/>
  <c r="BB5" i="18"/>
  <c r="V5" i="18"/>
  <c r="DN5" i="18"/>
  <c r="CH5" i="18"/>
  <c r="CH29" i="18"/>
  <c r="BB29" i="18"/>
  <c r="V29" i="18"/>
  <c r="DN29" i="18"/>
  <c r="CL11" i="18"/>
  <c r="BF11" i="18"/>
  <c r="Z11" i="18"/>
  <c r="DR11" i="18"/>
  <c r="F29" i="18"/>
  <c r="AL29" i="18"/>
  <c r="BR29" i="18"/>
  <c r="CX29" i="18"/>
  <c r="BR36" i="17"/>
  <c r="CY35" i="17"/>
  <c r="G35" i="17"/>
  <c r="F36" i="17"/>
  <c r="AM35" i="17"/>
  <c r="AL36" i="17"/>
  <c r="CX36" i="17"/>
  <c r="BS35" i="17"/>
  <c r="CM17" i="17"/>
  <c r="BG17" i="17"/>
  <c r="BF18" i="17"/>
  <c r="DR18" i="17"/>
  <c r="AA17" i="17"/>
  <c r="Z18" i="17"/>
  <c r="CL18" i="17"/>
  <c r="DS17" i="17"/>
  <c r="DO11" i="17"/>
  <c r="CH12" i="17"/>
  <c r="BB12" i="17"/>
  <c r="W11" i="17"/>
  <c r="CI11" i="17"/>
  <c r="V12" i="17"/>
  <c r="DN12" i="17"/>
  <c r="BC11" i="17"/>
  <c r="CY29" i="17"/>
  <c r="BR30" i="17"/>
  <c r="CX30" i="17"/>
  <c r="AM29" i="17"/>
  <c r="AL30" i="17"/>
  <c r="BS29" i="17"/>
  <c r="F30" i="17"/>
  <c r="G29" i="17"/>
  <c r="DN6" i="18" l="1"/>
  <c r="BC5" i="18"/>
  <c r="W5" i="18"/>
  <c r="BB6" i="18"/>
  <c r="CH6" i="18"/>
  <c r="CI5" i="18"/>
  <c r="DO5" i="18"/>
  <c r="V6" i="18"/>
  <c r="AY17" i="18"/>
  <c r="DJ18" i="18"/>
  <c r="AX18" i="18"/>
  <c r="CE17" i="18"/>
  <c r="DK17" i="18"/>
  <c r="S17" i="18"/>
  <c r="R18" i="18"/>
  <c r="CD18" i="18"/>
  <c r="G29" i="18"/>
  <c r="CY29" i="18"/>
  <c r="BS29" i="18"/>
  <c r="AL30" i="18"/>
  <c r="BR30" i="18"/>
  <c r="AM29" i="18"/>
  <c r="F30" i="18"/>
  <c r="CX30" i="18"/>
  <c r="AQ23" i="18"/>
  <c r="BW23" i="18"/>
  <c r="K23" i="18"/>
  <c r="DB24" i="18"/>
  <c r="J24" i="18"/>
  <c r="AP24" i="18"/>
  <c r="DC23" i="18"/>
  <c r="BV24" i="18"/>
  <c r="S23" i="18"/>
  <c r="DK23" i="18"/>
  <c r="CD24" i="18"/>
  <c r="DJ24" i="18"/>
  <c r="AY23" i="18"/>
  <c r="AX24" i="18"/>
  <c r="R24" i="18"/>
  <c r="CE23" i="18"/>
  <c r="B23" i="19"/>
  <c r="CT23" i="19"/>
  <c r="BN23" i="19"/>
  <c r="AH23" i="19"/>
  <c r="AL29" i="19"/>
  <c r="F29" i="19"/>
  <c r="BR29" i="19"/>
  <c r="CX29" i="19"/>
  <c r="CH11" i="19"/>
  <c r="BB11" i="19"/>
  <c r="DN11" i="19"/>
  <c r="V11" i="19"/>
  <c r="R5" i="19"/>
  <c r="CD5" i="19"/>
  <c r="AX5" i="19"/>
  <c r="DJ5" i="19"/>
  <c r="BN17" i="19"/>
  <c r="AH17" i="19"/>
  <c r="CT17" i="19"/>
  <c r="B17" i="19"/>
  <c r="BR23" i="19"/>
  <c r="F23" i="19"/>
  <c r="AL23" i="19"/>
  <c r="CX23" i="19"/>
  <c r="DB11" i="19"/>
  <c r="AP11" i="19"/>
  <c r="J11" i="19"/>
  <c r="BV11" i="19"/>
  <c r="B35" i="19"/>
  <c r="BN35" i="19"/>
  <c r="CT35" i="19"/>
  <c r="AH35" i="19"/>
  <c r="BZ11" i="19"/>
  <c r="AT11" i="19"/>
  <c r="DF11" i="19"/>
  <c r="N11" i="19"/>
  <c r="BR11" i="19"/>
  <c r="AL11" i="19"/>
  <c r="F11" i="19"/>
  <c r="CX11" i="19"/>
  <c r="CL23" i="19"/>
  <c r="BF23" i="19"/>
  <c r="DR23" i="19"/>
  <c r="Z23" i="19"/>
  <c r="CX5" i="19"/>
  <c r="AL5" i="19"/>
  <c r="BR5" i="19"/>
  <c r="F5" i="19"/>
  <c r="F17" i="19"/>
  <c r="AL17" i="19"/>
  <c r="CX17" i="19"/>
  <c r="BR17" i="19"/>
  <c r="DB29" i="19"/>
  <c r="AP29" i="19"/>
  <c r="BV29" i="19"/>
  <c r="J29" i="19"/>
  <c r="AL35" i="19"/>
  <c r="CX35" i="19"/>
  <c r="BR35" i="19"/>
  <c r="F35" i="19"/>
  <c r="BF5" i="19"/>
  <c r="CL5" i="19"/>
  <c r="DR5" i="19"/>
  <c r="Z5" i="19"/>
  <c r="DN5" i="19"/>
  <c r="V5" i="19"/>
  <c r="BB5" i="19"/>
  <c r="CH5" i="19"/>
  <c r="BZ23" i="19"/>
  <c r="N23" i="19"/>
  <c r="DF23" i="19"/>
  <c r="AT23" i="19"/>
  <c r="R29" i="19"/>
  <c r="DJ29" i="19"/>
  <c r="CD29" i="19"/>
  <c r="AX29" i="19"/>
  <c r="BB17" i="19"/>
  <c r="CH17" i="19"/>
  <c r="DN17" i="19"/>
  <c r="V17" i="19"/>
  <c r="CU29" i="18"/>
  <c r="C29" i="18"/>
  <c r="BN30" i="18"/>
  <c r="AI29" i="18"/>
  <c r="B30" i="18"/>
  <c r="BO29" i="18"/>
  <c r="CT30" i="18"/>
  <c r="AH30" i="18"/>
  <c r="AA5" i="18"/>
  <c r="CL6" i="18"/>
  <c r="DR6" i="18"/>
  <c r="DS5" i="18"/>
  <c r="BG5" i="18"/>
  <c r="CM5" i="18"/>
  <c r="Z6" i="18"/>
  <c r="BF6" i="18"/>
  <c r="DF6" i="18"/>
  <c r="N6" i="18"/>
  <c r="BZ6" i="18"/>
  <c r="DG5" i="18"/>
  <c r="O5" i="18"/>
  <c r="CA5" i="18"/>
  <c r="AU5" i="18"/>
  <c r="AT6" i="18"/>
  <c r="BR12" i="18"/>
  <c r="BS11" i="18"/>
  <c r="G11" i="18"/>
  <c r="CX12" i="18"/>
  <c r="AM11" i="18"/>
  <c r="AL12" i="18"/>
  <c r="F12" i="18"/>
  <c r="CY11" i="18"/>
  <c r="CT36" i="18"/>
  <c r="CU35" i="18"/>
  <c r="BO35" i="18"/>
  <c r="AH36" i="18"/>
  <c r="C35" i="18"/>
  <c r="AI35" i="18"/>
  <c r="B36" i="18"/>
  <c r="BN36" i="18"/>
  <c r="BB18" i="18"/>
  <c r="V18" i="18"/>
  <c r="W17" i="18"/>
  <c r="DN18" i="18"/>
  <c r="CH18" i="18"/>
  <c r="CI17" i="18"/>
  <c r="BC17" i="18"/>
  <c r="DO17" i="18"/>
  <c r="J30" i="18"/>
  <c r="DC29" i="18"/>
  <c r="BV30" i="18"/>
  <c r="K29" i="18"/>
  <c r="AP30" i="18"/>
  <c r="BW29" i="18"/>
  <c r="AQ29" i="18"/>
  <c r="DB30" i="18"/>
  <c r="AY11" i="18"/>
  <c r="CE11" i="18"/>
  <c r="DK11" i="18"/>
  <c r="CD12" i="18"/>
  <c r="AX12" i="18"/>
  <c r="DJ12" i="18"/>
  <c r="S11" i="18"/>
  <c r="R12" i="18"/>
  <c r="DK29" i="18"/>
  <c r="S29" i="18"/>
  <c r="AX30" i="18"/>
  <c r="CE29" i="18"/>
  <c r="CD30" i="18"/>
  <c r="R30" i="18"/>
  <c r="AY29" i="18"/>
  <c r="DJ30" i="18"/>
  <c r="C11" i="18"/>
  <c r="CT12" i="18"/>
  <c r="BO11" i="18"/>
  <c r="AH12" i="18"/>
  <c r="AI11" i="18"/>
  <c r="CU11" i="18"/>
  <c r="B12" i="18"/>
  <c r="BN12" i="18"/>
  <c r="AQ5" i="18"/>
  <c r="DC5" i="18"/>
  <c r="BV6" i="18"/>
  <c r="AP6" i="18"/>
  <c r="K5" i="18"/>
  <c r="BW5" i="18"/>
  <c r="DB6" i="18"/>
  <c r="J6" i="18"/>
  <c r="C17" i="18"/>
  <c r="CU17" i="18"/>
  <c r="BN18" i="18"/>
  <c r="AI17" i="18"/>
  <c r="CT18" i="18"/>
  <c r="B18" i="18"/>
  <c r="BO17" i="18"/>
  <c r="AH18" i="18"/>
  <c r="K17" i="18"/>
  <c r="DC17" i="18"/>
  <c r="BW17" i="18"/>
  <c r="AQ17" i="18"/>
  <c r="J18" i="18"/>
  <c r="AP18" i="18"/>
  <c r="DB18" i="18"/>
  <c r="BV18" i="18"/>
  <c r="DC11" i="18"/>
  <c r="AQ11" i="18"/>
  <c r="J12" i="18"/>
  <c r="K11" i="18"/>
  <c r="BW11" i="18"/>
  <c r="AP12" i="18"/>
  <c r="DB12" i="18"/>
  <c r="BV12" i="18"/>
  <c r="CA17" i="18"/>
  <c r="DF18" i="18"/>
  <c r="DG17" i="18"/>
  <c r="AT18" i="18"/>
  <c r="N18" i="18"/>
  <c r="O17" i="18"/>
  <c r="BZ18" i="18"/>
  <c r="AU17" i="18"/>
  <c r="DS11" i="18"/>
  <c r="AA11" i="18"/>
  <c r="DR12" i="18"/>
  <c r="CL12" i="18"/>
  <c r="BG11" i="18"/>
  <c r="BF12" i="18"/>
  <c r="CM11" i="18"/>
  <c r="Z12" i="18"/>
  <c r="CH30" i="18"/>
  <c r="CI29" i="18"/>
  <c r="BB30" i="18"/>
  <c r="DO29" i="18"/>
  <c r="V30" i="18"/>
  <c r="DN30" i="18"/>
  <c r="BC29" i="18"/>
  <c r="W29" i="18"/>
  <c r="CT6" i="18"/>
  <c r="BO5" i="18"/>
  <c r="B6" i="18"/>
  <c r="C5" i="18"/>
  <c r="BN6" i="18"/>
  <c r="CU5" i="18"/>
  <c r="AI5" i="18"/>
  <c r="AH6" i="18"/>
  <c r="BS5" i="18"/>
  <c r="AM5" i="18"/>
  <c r="AL6" i="18"/>
  <c r="CX6" i="18"/>
  <c r="BR6" i="18"/>
  <c r="F6" i="18"/>
  <c r="G5" i="18"/>
  <c r="CY5" i="18"/>
  <c r="DB17" i="19"/>
  <c r="AP17" i="19"/>
  <c r="J17" i="19"/>
  <c r="BV17" i="19"/>
  <c r="R23" i="19"/>
  <c r="AX23" i="19"/>
  <c r="DJ23" i="19"/>
  <c r="CD23" i="19"/>
  <c r="BC2" i="20"/>
  <c r="D31" i="1"/>
  <c r="C31" i="1"/>
  <c r="A29" i="1"/>
  <c r="F30" i="1"/>
  <c r="C34" i="1"/>
  <c r="E31" i="1"/>
  <c r="D29" i="1"/>
  <c r="C32" i="1"/>
  <c r="F31" i="1"/>
  <c r="F29" i="1"/>
  <c r="D32" i="1"/>
  <c r="W2" i="20"/>
  <c r="B29" i="1"/>
  <c r="A33" i="1"/>
  <c r="D34" i="1"/>
  <c r="I27" i="1"/>
  <c r="B33" i="1"/>
  <c r="E33" i="1"/>
  <c r="B31" i="1"/>
  <c r="G33" i="1"/>
  <c r="D33" i="1"/>
  <c r="E29" i="1"/>
  <c r="G29" i="1"/>
  <c r="DO2" i="20"/>
  <c r="G31" i="1"/>
  <c r="D30" i="1"/>
  <c r="E30" i="1"/>
  <c r="A32" i="1"/>
  <c r="A30" i="1"/>
  <c r="A31" i="1"/>
  <c r="E34" i="1"/>
  <c r="C30" i="1"/>
  <c r="G34" i="1"/>
  <c r="E32" i="1"/>
  <c r="CI2" i="20"/>
  <c r="F33" i="1"/>
  <c r="C29" i="1"/>
  <c r="F32" i="1"/>
  <c r="G30" i="1"/>
  <c r="B30" i="1"/>
  <c r="B34" i="1"/>
  <c r="B32" i="1"/>
  <c r="F34" i="1"/>
  <c r="C33" i="1"/>
  <c r="G32" i="1"/>
  <c r="A34" i="1"/>
  <c r="AX11" i="19"/>
  <c r="R11" i="19"/>
  <c r="DJ11" i="19"/>
  <c r="CD11" i="19"/>
  <c r="CL11" i="19"/>
  <c r="DR11" i="19"/>
  <c r="Z11" i="19"/>
  <c r="BF11" i="19"/>
  <c r="AT17" i="19"/>
  <c r="DF17" i="19"/>
  <c r="BZ17" i="19"/>
  <c r="N17" i="19"/>
  <c r="CL29" i="19"/>
  <c r="BF29" i="19"/>
  <c r="Z29" i="19"/>
  <c r="DR29" i="19"/>
  <c r="DB23" i="19"/>
  <c r="BV23" i="19"/>
  <c r="J23" i="19"/>
  <c r="AP23" i="19"/>
  <c r="AT29" i="19"/>
  <c r="BZ29" i="19"/>
  <c r="DF29" i="19"/>
  <c r="N29" i="19"/>
  <c r="AM23" i="18"/>
  <c r="F24" i="18"/>
  <c r="G23" i="18"/>
  <c r="BR24" i="18"/>
  <c r="AL24" i="18"/>
  <c r="BS23" i="18"/>
  <c r="CY23" i="18"/>
  <c r="CX24" i="18"/>
  <c r="CD6" i="18"/>
  <c r="R6" i="18"/>
  <c r="AY5" i="18"/>
  <c r="CE5" i="18"/>
  <c r="DJ6" i="18"/>
  <c r="DK5" i="18"/>
  <c r="S5" i="18"/>
  <c r="AX6" i="18"/>
  <c r="BS35" i="18"/>
  <c r="AM35" i="18"/>
  <c r="CY35" i="18"/>
  <c r="CX36" i="18"/>
  <c r="F36" i="18"/>
  <c r="AL36" i="18"/>
  <c r="BR36" i="18"/>
  <c r="G35" i="18"/>
  <c r="AT12" i="18"/>
  <c r="DG11" i="18"/>
  <c r="O11" i="18"/>
  <c r="DF12" i="18"/>
  <c r="BZ12" i="18"/>
  <c r="AU11" i="18"/>
  <c r="CA11" i="18"/>
  <c r="N12" i="18"/>
  <c r="BC23" i="18"/>
  <c r="W23" i="18"/>
  <c r="V24" i="18"/>
  <c r="DO23" i="18"/>
  <c r="BB24" i="18"/>
  <c r="DN24" i="18"/>
  <c r="CI23" i="18"/>
  <c r="CH24" i="18"/>
  <c r="CM17" i="18"/>
  <c r="BG17" i="18"/>
  <c r="DS17" i="18"/>
  <c r="AA17" i="18"/>
  <c r="BF18" i="18"/>
  <c r="CL18" i="18"/>
  <c r="Z18" i="18"/>
  <c r="DR18" i="18"/>
  <c r="CX18" i="18"/>
  <c r="AL18" i="18"/>
  <c r="CY17" i="18"/>
  <c r="BR18" i="18"/>
  <c r="F18" i="18"/>
  <c r="G17" i="18"/>
  <c r="BS17" i="18"/>
  <c r="AM17" i="18"/>
  <c r="CM29" i="18"/>
  <c r="Z30" i="18"/>
  <c r="BF30" i="18"/>
  <c r="DR30" i="18"/>
  <c r="AA29" i="18"/>
  <c r="DS29" i="18"/>
  <c r="CL30" i="18"/>
  <c r="BG29" i="18"/>
  <c r="BZ5" i="19"/>
  <c r="AT5" i="19"/>
  <c r="DF5" i="19"/>
  <c r="N5" i="19"/>
  <c r="DN23" i="19"/>
  <c r="BB23" i="19"/>
  <c r="V23" i="19"/>
  <c r="CH23" i="19"/>
  <c r="DJ17" i="19"/>
  <c r="AX17" i="19"/>
  <c r="CD17" i="19"/>
  <c r="R17" i="19"/>
  <c r="V29" i="19"/>
  <c r="DN29" i="19"/>
  <c r="CH29" i="19"/>
  <c r="BB29" i="19"/>
  <c r="AP5" i="19"/>
  <c r="BV5" i="19"/>
  <c r="DB5" i="19"/>
  <c r="J5" i="19"/>
  <c r="Z17" i="19"/>
  <c r="BF17" i="19"/>
  <c r="DR17" i="19"/>
  <c r="CL17" i="19"/>
  <c r="CT29" i="19"/>
  <c r="AH29" i="19"/>
  <c r="B29" i="19"/>
  <c r="BN29" i="19"/>
  <c r="AH5" i="19"/>
  <c r="AH6" i="19" s="1"/>
  <c r="CT5" i="19"/>
  <c r="CT6" i="19" s="1"/>
  <c r="BN5" i="19"/>
  <c r="BN6" i="19" s="1"/>
  <c r="B5" i="19"/>
  <c r="B11" i="19"/>
  <c r="AH11" i="19"/>
  <c r="AH12" i="19" s="1"/>
  <c r="BN11" i="19"/>
  <c r="BN12" i="19" s="1"/>
  <c r="CT11" i="19"/>
  <c r="CT12" i="19" s="1"/>
  <c r="CA29" i="18"/>
  <c r="DF30" i="18"/>
  <c r="AU29" i="18"/>
  <c r="O29" i="18"/>
  <c r="BZ30" i="18"/>
  <c r="DG29" i="18"/>
  <c r="AT30" i="18"/>
  <c r="N30" i="18"/>
  <c r="AI23" i="18"/>
  <c r="BN24" i="18"/>
  <c r="CT24" i="18"/>
  <c r="C23" i="18"/>
  <c r="B24" i="18"/>
  <c r="CU23" i="18"/>
  <c r="BO23" i="18"/>
  <c r="AH24" i="18"/>
  <c r="DS23" i="18"/>
  <c r="DR24" i="18"/>
  <c r="CL24" i="18"/>
  <c r="Z24" i="18"/>
  <c r="BG23" i="18"/>
  <c r="AA23" i="18"/>
  <c r="BF24" i="18"/>
  <c r="CM23" i="18"/>
  <c r="DG23" i="18"/>
  <c r="N24" i="18"/>
  <c r="DF24" i="18"/>
  <c r="AU23" i="18"/>
  <c r="CA23" i="18"/>
  <c r="O23" i="18"/>
  <c r="AT24" i="18"/>
  <c r="BZ24" i="18"/>
  <c r="DO11" i="18"/>
  <c r="CH12" i="18"/>
  <c r="W11" i="18"/>
  <c r="DN12" i="18"/>
  <c r="BB12" i="18"/>
  <c r="BC11" i="18"/>
  <c r="CI11" i="18"/>
  <c r="V12" i="18"/>
  <c r="W2" i="21" l="1"/>
  <c r="BC2" i="21"/>
  <c r="CT30" i="19"/>
  <c r="C29" i="19"/>
  <c r="B30" i="19"/>
  <c r="AH30" i="19"/>
  <c r="CU29" i="19"/>
  <c r="BN30" i="19"/>
  <c r="AI29" i="19"/>
  <c r="BO29" i="19"/>
  <c r="DO23" i="19"/>
  <c r="CH24" i="19"/>
  <c r="W23" i="19"/>
  <c r="V24" i="19"/>
  <c r="BB24" i="19"/>
  <c r="BC23" i="19"/>
  <c r="DN24" i="19"/>
  <c r="CI23" i="19"/>
  <c r="BO11" i="19"/>
  <c r="CU11" i="19"/>
  <c r="C11" i="19"/>
  <c r="B12" i="19"/>
  <c r="AI11" i="19"/>
  <c r="DR18" i="19"/>
  <c r="CM17" i="19"/>
  <c r="DS17" i="19"/>
  <c r="CL18" i="19"/>
  <c r="AA17" i="19"/>
  <c r="BG17" i="19"/>
  <c r="Z18" i="19"/>
  <c r="BF18" i="19"/>
  <c r="BC29" i="19"/>
  <c r="DO29" i="19"/>
  <c r="W29" i="19"/>
  <c r="BB30" i="19"/>
  <c r="V30" i="19"/>
  <c r="DN30" i="19"/>
  <c r="CH30" i="19"/>
  <c r="CI29" i="19"/>
  <c r="BF11" i="20"/>
  <c r="CL11" i="20"/>
  <c r="Z11" i="20"/>
  <c r="DR11" i="20"/>
  <c r="R11" i="20"/>
  <c r="DJ11" i="20"/>
  <c r="AX11" i="20"/>
  <c r="CD11" i="20"/>
  <c r="CL5" i="20"/>
  <c r="Z5" i="20"/>
  <c r="BF5" i="20"/>
  <c r="DR5" i="20"/>
  <c r="CX17" i="20"/>
  <c r="AL17" i="20"/>
  <c r="F17" i="20"/>
  <c r="BR17" i="20"/>
  <c r="AT23" i="20"/>
  <c r="DF23" i="20"/>
  <c r="N23" i="20"/>
  <c r="BZ23" i="20"/>
  <c r="AT5" i="20"/>
  <c r="N5" i="20"/>
  <c r="DF5" i="20"/>
  <c r="BZ5" i="20"/>
  <c r="B5" i="20"/>
  <c r="CT5" i="20"/>
  <c r="AH5" i="20"/>
  <c r="BN5" i="20"/>
  <c r="DO17" i="19"/>
  <c r="CI17" i="19"/>
  <c r="V18" i="19"/>
  <c r="BC17" i="19"/>
  <c r="DN18" i="19"/>
  <c r="BB18" i="19"/>
  <c r="W17" i="19"/>
  <c r="CH18" i="19"/>
  <c r="BG5" i="19"/>
  <c r="AA5" i="19"/>
  <c r="CL6" i="19"/>
  <c r="DR6" i="19"/>
  <c r="Z6" i="19"/>
  <c r="CM5" i="19"/>
  <c r="DS5" i="19"/>
  <c r="BF6" i="19"/>
  <c r="CX36" i="19"/>
  <c r="BS35" i="19"/>
  <c r="F36" i="19"/>
  <c r="AL36" i="19"/>
  <c r="G35" i="19"/>
  <c r="CY35" i="19"/>
  <c r="AM35" i="19"/>
  <c r="BR36" i="19"/>
  <c r="AP30" i="19"/>
  <c r="K29" i="19"/>
  <c r="AQ29" i="19"/>
  <c r="DB30" i="19"/>
  <c r="BW29" i="19"/>
  <c r="J30" i="19"/>
  <c r="BV30" i="19"/>
  <c r="DC29" i="19"/>
  <c r="F6" i="19"/>
  <c r="AM5" i="19"/>
  <c r="CX6" i="19"/>
  <c r="AL6" i="19"/>
  <c r="CY5" i="19"/>
  <c r="BR6" i="19"/>
  <c r="G5" i="19"/>
  <c r="BS5" i="19"/>
  <c r="CL24" i="19"/>
  <c r="DR24" i="19"/>
  <c r="CM23" i="19"/>
  <c r="AA23" i="19"/>
  <c r="BF24" i="19"/>
  <c r="BG23" i="19"/>
  <c r="DS23" i="19"/>
  <c r="Z24" i="19"/>
  <c r="N12" i="19"/>
  <c r="DF12" i="19"/>
  <c r="AT12" i="19"/>
  <c r="CA11" i="19"/>
  <c r="DG11" i="19"/>
  <c r="AU11" i="19"/>
  <c r="O11" i="19"/>
  <c r="BZ12" i="19"/>
  <c r="BO17" i="19"/>
  <c r="CU17" i="19"/>
  <c r="BN18" i="19"/>
  <c r="C17" i="19"/>
  <c r="AH18" i="19"/>
  <c r="AI17" i="19"/>
  <c r="CT18" i="19"/>
  <c r="B18" i="19"/>
  <c r="CI11" i="19"/>
  <c r="DO11" i="19"/>
  <c r="BB12" i="19"/>
  <c r="V12" i="19"/>
  <c r="CH12" i="19"/>
  <c r="BC11" i="19"/>
  <c r="DN12" i="19"/>
  <c r="W11" i="19"/>
  <c r="BO5" i="19"/>
  <c r="CU5" i="19"/>
  <c r="C5" i="19"/>
  <c r="AI5" i="19"/>
  <c r="B6" i="19"/>
  <c r="AQ5" i="19"/>
  <c r="DC5" i="19"/>
  <c r="BV6" i="19"/>
  <c r="DB6" i="19"/>
  <c r="BW5" i="19"/>
  <c r="J6" i="19"/>
  <c r="AP6" i="19"/>
  <c r="K5" i="19"/>
  <c r="CE17" i="19"/>
  <c r="AX18" i="19"/>
  <c r="S17" i="19"/>
  <c r="R18" i="19"/>
  <c r="DK17" i="19"/>
  <c r="CD18" i="19"/>
  <c r="DJ18" i="19"/>
  <c r="AY17" i="19"/>
  <c r="CA5" i="19"/>
  <c r="N6" i="19"/>
  <c r="AT6" i="19"/>
  <c r="DF6" i="19"/>
  <c r="BZ6" i="19"/>
  <c r="O5" i="19"/>
  <c r="DG5" i="19"/>
  <c r="AU5" i="19"/>
  <c r="O29" i="19"/>
  <c r="AU29" i="19"/>
  <c r="BZ30" i="19"/>
  <c r="AT30" i="19"/>
  <c r="CA29" i="19"/>
  <c r="DG29" i="19"/>
  <c r="DF30" i="19"/>
  <c r="N30" i="19"/>
  <c r="O17" i="19"/>
  <c r="AU17" i="19"/>
  <c r="CA17" i="19"/>
  <c r="N18" i="19"/>
  <c r="DF18" i="19"/>
  <c r="DG17" i="19"/>
  <c r="AT18" i="19"/>
  <c r="BZ18" i="19"/>
  <c r="B35" i="20"/>
  <c r="AH35" i="20"/>
  <c r="BN35" i="20"/>
  <c r="CT35" i="20"/>
  <c r="AL23" i="20"/>
  <c r="CX23" i="20"/>
  <c r="F23" i="20"/>
  <c r="BR23" i="20"/>
  <c r="BB23" i="20"/>
  <c r="V23" i="20"/>
  <c r="DN23" i="20"/>
  <c r="CH23" i="20"/>
  <c r="AX23" i="20"/>
  <c r="DJ23" i="20"/>
  <c r="CD23" i="20"/>
  <c r="R23" i="20"/>
  <c r="BN17" i="20"/>
  <c r="B17" i="20"/>
  <c r="CT17" i="20"/>
  <c r="AH17" i="20"/>
  <c r="N11" i="20"/>
  <c r="DF11" i="20"/>
  <c r="BZ11" i="20"/>
  <c r="AT11" i="20"/>
  <c r="R5" i="20"/>
  <c r="CD5" i="20"/>
  <c r="AX5" i="20"/>
  <c r="DJ5" i="20"/>
  <c r="AX29" i="20"/>
  <c r="CD29" i="20"/>
  <c r="R29" i="20"/>
  <c r="DJ29" i="20"/>
  <c r="CT29" i="20"/>
  <c r="B29" i="20"/>
  <c r="AH29" i="20"/>
  <c r="BN29" i="20"/>
  <c r="BB5" i="20"/>
  <c r="V5" i="20"/>
  <c r="DN5" i="20"/>
  <c r="CH5" i="20"/>
  <c r="DJ17" i="20"/>
  <c r="R17" i="20"/>
  <c r="CD17" i="20"/>
  <c r="AX17" i="20"/>
  <c r="DB17" i="20"/>
  <c r="AP17" i="20"/>
  <c r="J17" i="20"/>
  <c r="BV17" i="20"/>
  <c r="DC17" i="19"/>
  <c r="BW17" i="19"/>
  <c r="DB18" i="19"/>
  <c r="K17" i="19"/>
  <c r="AP18" i="19"/>
  <c r="AQ17" i="19"/>
  <c r="BV18" i="19"/>
  <c r="J18" i="19"/>
  <c r="CX12" i="19"/>
  <c r="G11" i="19"/>
  <c r="AM11" i="19"/>
  <c r="BR12" i="19"/>
  <c r="F12" i="19"/>
  <c r="AL12" i="19"/>
  <c r="BS11" i="19"/>
  <c r="CY11" i="19"/>
  <c r="DC11" i="19"/>
  <c r="K11" i="19"/>
  <c r="BV12" i="19"/>
  <c r="DB12" i="19"/>
  <c r="BW11" i="19"/>
  <c r="J12" i="19"/>
  <c r="AQ11" i="19"/>
  <c r="AP12" i="19"/>
  <c r="BW23" i="19"/>
  <c r="AP24" i="19"/>
  <c r="BV24" i="19"/>
  <c r="J24" i="19"/>
  <c r="K23" i="19"/>
  <c r="AQ23" i="19"/>
  <c r="DB24" i="19"/>
  <c r="DC23" i="19"/>
  <c r="CM29" i="19"/>
  <c r="DS29" i="19"/>
  <c r="CL30" i="19"/>
  <c r="Z30" i="19"/>
  <c r="BG29" i="19"/>
  <c r="BF30" i="19"/>
  <c r="AA29" i="19"/>
  <c r="DR30" i="19"/>
  <c r="CM11" i="19"/>
  <c r="Z12" i="19"/>
  <c r="DS11" i="19"/>
  <c r="CL12" i="19"/>
  <c r="BF12" i="19"/>
  <c r="BG11" i="19"/>
  <c r="AA11" i="19"/>
  <c r="DR12" i="19"/>
  <c r="CL23" i="20"/>
  <c r="DR23" i="20"/>
  <c r="BF23" i="20"/>
  <c r="Z23" i="20"/>
  <c r="BR35" i="20"/>
  <c r="AL35" i="20"/>
  <c r="CX35" i="20"/>
  <c r="F35" i="20"/>
  <c r="DB5" i="20"/>
  <c r="BV5" i="20"/>
  <c r="J5" i="20"/>
  <c r="AP5" i="20"/>
  <c r="BN11" i="20"/>
  <c r="AH11" i="20"/>
  <c r="B11" i="20"/>
  <c r="CT11" i="20"/>
  <c r="Z17" i="20"/>
  <c r="CL17" i="20"/>
  <c r="BF17" i="20"/>
  <c r="DR17" i="20"/>
  <c r="BZ29" i="20"/>
  <c r="AT29" i="20"/>
  <c r="DF29" i="20"/>
  <c r="N29" i="20"/>
  <c r="BR29" i="20"/>
  <c r="AL29" i="20"/>
  <c r="F29" i="20"/>
  <c r="CX29" i="20"/>
  <c r="CX5" i="20"/>
  <c r="F5" i="20"/>
  <c r="AL5" i="20"/>
  <c r="BR5" i="20"/>
  <c r="BB17" i="20"/>
  <c r="CH17" i="20"/>
  <c r="DN17" i="20"/>
  <c r="V17" i="20"/>
  <c r="AT17" i="20"/>
  <c r="N17" i="20"/>
  <c r="DF17" i="20"/>
  <c r="BZ17" i="20"/>
  <c r="BZ24" i="19"/>
  <c r="AT24" i="19"/>
  <c r="AU23" i="19"/>
  <c r="N24" i="19"/>
  <c r="CA23" i="19"/>
  <c r="O23" i="19"/>
  <c r="DF24" i="19"/>
  <c r="DG23" i="19"/>
  <c r="CH6" i="19"/>
  <c r="BC5" i="19"/>
  <c r="V6" i="19"/>
  <c r="W5" i="19"/>
  <c r="BB6" i="19"/>
  <c r="DN6" i="19"/>
  <c r="CI5" i="19"/>
  <c r="DO5" i="19"/>
  <c r="CY23" i="19"/>
  <c r="F24" i="19"/>
  <c r="BS23" i="19"/>
  <c r="AM23" i="19"/>
  <c r="CX24" i="19"/>
  <c r="BR24" i="19"/>
  <c r="AL24" i="19"/>
  <c r="G23" i="19"/>
  <c r="AL30" i="19"/>
  <c r="CY29" i="19"/>
  <c r="BR30" i="19"/>
  <c r="AM29" i="19"/>
  <c r="G29" i="19"/>
  <c r="F30" i="19"/>
  <c r="CX30" i="19"/>
  <c r="BS29" i="19"/>
  <c r="DK11" i="19"/>
  <c r="AX12" i="19"/>
  <c r="S11" i="19"/>
  <c r="R12" i="19"/>
  <c r="CE11" i="19"/>
  <c r="DJ12" i="19"/>
  <c r="AY11" i="19"/>
  <c r="CD12" i="19"/>
  <c r="AP29" i="20"/>
  <c r="J29" i="20"/>
  <c r="DB29" i="20"/>
  <c r="BV29" i="20"/>
  <c r="BR11" i="20"/>
  <c r="CX11" i="20"/>
  <c r="F11" i="20"/>
  <c r="AL11" i="20"/>
  <c r="BB29" i="20"/>
  <c r="V29" i="20"/>
  <c r="CH29" i="20"/>
  <c r="DN29" i="20"/>
  <c r="DB11" i="20"/>
  <c r="BV11" i="20"/>
  <c r="AP11" i="20"/>
  <c r="J11" i="20"/>
  <c r="CT23" i="20"/>
  <c r="B23" i="20"/>
  <c r="BN23" i="20"/>
  <c r="AH23" i="20"/>
  <c r="DR29" i="20"/>
  <c r="Z29" i="20"/>
  <c r="CL29" i="20"/>
  <c r="BF29" i="20"/>
  <c r="O32" i="1"/>
  <c r="M31" i="1"/>
  <c r="L29" i="1"/>
  <c r="I34" i="1"/>
  <c r="I33" i="1"/>
  <c r="J31" i="1"/>
  <c r="O30" i="1"/>
  <c r="J33" i="1"/>
  <c r="M32" i="1"/>
  <c r="L32" i="1"/>
  <c r="L30" i="1"/>
  <c r="N29" i="1"/>
  <c r="M33" i="1"/>
  <c r="M34" i="1"/>
  <c r="O34" i="1"/>
  <c r="N33" i="1"/>
  <c r="O33" i="1"/>
  <c r="N31" i="1"/>
  <c r="L33" i="1"/>
  <c r="J30" i="1"/>
  <c r="O29" i="1"/>
  <c r="K34" i="1"/>
  <c r="DO2" i="21"/>
  <c r="N32" i="1"/>
  <c r="I31" i="1"/>
  <c r="I30" i="1"/>
  <c r="M30" i="1"/>
  <c r="L31" i="1"/>
  <c r="K30" i="1"/>
  <c r="I29" i="1"/>
  <c r="N30" i="1"/>
  <c r="L34" i="1"/>
  <c r="K29" i="1"/>
  <c r="CI2" i="21"/>
  <c r="Q27" i="1"/>
  <c r="J34" i="1"/>
  <c r="J32" i="1"/>
  <c r="I32" i="1"/>
  <c r="O31" i="1"/>
  <c r="J29" i="1"/>
  <c r="K33" i="1"/>
  <c r="N34" i="1"/>
  <c r="M29" i="1"/>
  <c r="K32" i="1"/>
  <c r="K31" i="1"/>
  <c r="AP23" i="20"/>
  <c r="J23" i="20"/>
  <c r="DB23" i="20"/>
  <c r="BV23" i="20"/>
  <c r="BB11" i="20"/>
  <c r="V11" i="20"/>
  <c r="DN11" i="20"/>
  <c r="CH11" i="20"/>
  <c r="AX24" i="19"/>
  <c r="S23" i="19"/>
  <c r="CE23" i="19"/>
  <c r="CD24" i="19"/>
  <c r="AY23" i="19"/>
  <c r="DK23" i="19"/>
  <c r="DJ24" i="19"/>
  <c r="R24" i="19"/>
  <c r="CE29" i="19"/>
  <c r="CD30" i="19"/>
  <c r="S29" i="19"/>
  <c r="AY29" i="19"/>
  <c r="R30" i="19"/>
  <c r="DK29" i="19"/>
  <c r="AX30" i="19"/>
  <c r="DJ30" i="19"/>
  <c r="CX18" i="19"/>
  <c r="G17" i="19"/>
  <c r="BR18" i="19"/>
  <c r="BS17" i="19"/>
  <c r="AM17" i="19"/>
  <c r="F18" i="19"/>
  <c r="CY17" i="19"/>
  <c r="AL18" i="19"/>
  <c r="CU35" i="19"/>
  <c r="CT36" i="19"/>
  <c r="BN36" i="19"/>
  <c r="B36" i="19"/>
  <c r="BO35" i="19"/>
  <c r="C35" i="19"/>
  <c r="AI35" i="19"/>
  <c r="AH36" i="19"/>
  <c r="DK5" i="19"/>
  <c r="DJ6" i="19"/>
  <c r="R6" i="19"/>
  <c r="CE5" i="19"/>
  <c r="S5" i="19"/>
  <c r="AY5" i="19"/>
  <c r="CD6" i="19"/>
  <c r="AX6" i="19"/>
  <c r="BO23" i="19"/>
  <c r="B24" i="19"/>
  <c r="AH24" i="19"/>
  <c r="CU23" i="19"/>
  <c r="AI23" i="19"/>
  <c r="C23" i="19"/>
  <c r="BN24" i="19"/>
  <c r="CT24" i="19"/>
  <c r="BB2" i="22" l="1"/>
  <c r="V2" i="22"/>
  <c r="DN2" i="22"/>
  <c r="CH2" i="22"/>
  <c r="BV29" i="21"/>
  <c r="DB29" i="21"/>
  <c r="AP29" i="21"/>
  <c r="J29" i="21"/>
  <c r="J5" i="21"/>
  <c r="DB5" i="21"/>
  <c r="BV5" i="21"/>
  <c r="AP5" i="21"/>
  <c r="BF5" i="21"/>
  <c r="Z5" i="21"/>
  <c r="DR5" i="21"/>
  <c r="CL5" i="21"/>
  <c r="N23" i="21"/>
  <c r="AT23" i="21"/>
  <c r="DF23" i="21"/>
  <c r="BZ23" i="21"/>
  <c r="DC5" i="20"/>
  <c r="AP6" i="20"/>
  <c r="BW5" i="20"/>
  <c r="K5" i="20"/>
  <c r="AQ5" i="20"/>
  <c r="J6" i="20"/>
  <c r="BV6" i="20"/>
  <c r="DB6" i="20"/>
  <c r="J18" i="20"/>
  <c r="DB18" i="20"/>
  <c r="AP18" i="20"/>
  <c r="BV18" i="20"/>
  <c r="K17" i="20"/>
  <c r="BW17" i="20"/>
  <c r="AQ17" i="20"/>
  <c r="DC17" i="20"/>
  <c r="BR5" i="21"/>
  <c r="AL5" i="21"/>
  <c r="CX5" i="21"/>
  <c r="F5" i="21"/>
  <c r="F35" i="21"/>
  <c r="BR35" i="21"/>
  <c r="AL35" i="21"/>
  <c r="CX35" i="21"/>
  <c r="DF17" i="21"/>
  <c r="BZ17" i="21"/>
  <c r="N17" i="21"/>
  <c r="AT17" i="21"/>
  <c r="CH23" i="21"/>
  <c r="BB23" i="21"/>
  <c r="DN23" i="21"/>
  <c r="V23" i="21"/>
  <c r="CX11" i="21"/>
  <c r="BR11" i="21"/>
  <c r="AL11" i="21"/>
  <c r="F11" i="21"/>
  <c r="V29" i="21"/>
  <c r="DN29" i="21"/>
  <c r="CH29" i="21"/>
  <c r="BB29" i="21"/>
  <c r="BB5" i="21"/>
  <c r="DN5" i="21"/>
  <c r="CH5" i="21"/>
  <c r="V5" i="21"/>
  <c r="DJ23" i="21"/>
  <c r="AX23" i="21"/>
  <c r="CD23" i="21"/>
  <c r="R23" i="21"/>
  <c r="AH29" i="21"/>
  <c r="CT29" i="21"/>
  <c r="BN29" i="21"/>
  <c r="B29" i="21"/>
  <c r="CL23" i="21"/>
  <c r="Z23" i="21"/>
  <c r="BF23" i="21"/>
  <c r="DR23" i="21"/>
  <c r="CM29" i="20"/>
  <c r="BF30" i="20"/>
  <c r="DS29" i="20"/>
  <c r="DR30" i="20"/>
  <c r="AA29" i="20"/>
  <c r="BG29" i="20"/>
  <c r="CL30" i="20"/>
  <c r="Z30" i="20"/>
  <c r="BO23" i="20"/>
  <c r="CT24" i="20"/>
  <c r="B24" i="20"/>
  <c r="AH24" i="20"/>
  <c r="C23" i="20"/>
  <c r="BN24" i="20"/>
  <c r="CU23" i="20"/>
  <c r="AI23" i="20"/>
  <c r="BB30" i="20"/>
  <c r="V30" i="20"/>
  <c r="W29" i="20"/>
  <c r="BC29" i="20"/>
  <c r="CH30" i="20"/>
  <c r="CI29" i="20"/>
  <c r="DO29" i="20"/>
  <c r="DN30" i="20"/>
  <c r="DC29" i="20"/>
  <c r="K29" i="20"/>
  <c r="DB30" i="20"/>
  <c r="BW29" i="20"/>
  <c r="J30" i="20"/>
  <c r="BV30" i="20"/>
  <c r="AP30" i="20"/>
  <c r="AQ29" i="20"/>
  <c r="DG17" i="20"/>
  <c r="AT18" i="20"/>
  <c r="BZ18" i="20"/>
  <c r="N18" i="20"/>
  <c r="O17" i="20"/>
  <c r="AU17" i="20"/>
  <c r="DF18" i="20"/>
  <c r="CA17" i="20"/>
  <c r="AL6" i="20"/>
  <c r="BS5" i="20"/>
  <c r="F6" i="20"/>
  <c r="AM5" i="20"/>
  <c r="BR6" i="20"/>
  <c r="CX6" i="20"/>
  <c r="CY5" i="20"/>
  <c r="G5" i="20"/>
  <c r="CD18" i="20"/>
  <c r="R18" i="20"/>
  <c r="CE17" i="20"/>
  <c r="AY17" i="20"/>
  <c r="DJ18" i="20"/>
  <c r="AX18" i="20"/>
  <c r="S17" i="20"/>
  <c r="DK17" i="20"/>
  <c r="DO5" i="20"/>
  <c r="BB6" i="20"/>
  <c r="V6" i="20"/>
  <c r="BC5" i="20"/>
  <c r="CI5" i="20"/>
  <c r="W5" i="20"/>
  <c r="DN6" i="20"/>
  <c r="CH6" i="20"/>
  <c r="C29" i="20"/>
  <c r="CT30" i="20"/>
  <c r="BN30" i="20"/>
  <c r="B30" i="20"/>
  <c r="AI29" i="20"/>
  <c r="AH30" i="20"/>
  <c r="BO29" i="20"/>
  <c r="CU29" i="20"/>
  <c r="CT18" i="20"/>
  <c r="AI17" i="20"/>
  <c r="BO17" i="20"/>
  <c r="C17" i="20"/>
  <c r="BN18" i="20"/>
  <c r="B18" i="20"/>
  <c r="CU17" i="20"/>
  <c r="AH18" i="20"/>
  <c r="V24" i="20"/>
  <c r="DO23" i="20"/>
  <c r="CI23" i="20"/>
  <c r="BB24" i="20"/>
  <c r="BC23" i="20"/>
  <c r="DN24" i="20"/>
  <c r="W23" i="20"/>
  <c r="CH24" i="20"/>
  <c r="O23" i="20"/>
  <c r="DG23" i="20"/>
  <c r="CA23" i="20"/>
  <c r="AT24" i="20"/>
  <c r="DF24" i="20"/>
  <c r="BZ24" i="20"/>
  <c r="N24" i="20"/>
  <c r="AU23" i="20"/>
  <c r="G17" i="20"/>
  <c r="CY17" i="20"/>
  <c r="BS17" i="20"/>
  <c r="CX18" i="20"/>
  <c r="AM17" i="20"/>
  <c r="AL18" i="20"/>
  <c r="BR18" i="20"/>
  <c r="F18" i="20"/>
  <c r="AA11" i="20"/>
  <c r="CM11" i="20"/>
  <c r="DS11" i="20"/>
  <c r="Z12" i="20"/>
  <c r="BG11" i="20"/>
  <c r="BF12" i="20"/>
  <c r="CL12" i="20"/>
  <c r="DR12" i="20"/>
  <c r="BR23" i="21"/>
  <c r="CX23" i="21"/>
  <c r="AL23" i="21"/>
  <c r="F23" i="21"/>
  <c r="AH17" i="21"/>
  <c r="BN17" i="21"/>
  <c r="B17" i="21"/>
  <c r="CT17" i="21"/>
  <c r="R29" i="21"/>
  <c r="CD29" i="21"/>
  <c r="AX29" i="21"/>
  <c r="DJ29" i="21"/>
  <c r="R17" i="21"/>
  <c r="DJ17" i="21"/>
  <c r="AX17" i="21"/>
  <c r="CD17" i="21"/>
  <c r="BS11" i="20"/>
  <c r="G11" i="20"/>
  <c r="AL12" i="20"/>
  <c r="BR12" i="20"/>
  <c r="AM11" i="20"/>
  <c r="F12" i="20"/>
  <c r="CX12" i="20"/>
  <c r="CY11" i="20"/>
  <c r="AP23" i="21"/>
  <c r="DB23" i="21"/>
  <c r="J23" i="21"/>
  <c r="BV23" i="21"/>
  <c r="W11" i="20"/>
  <c r="CH12" i="20"/>
  <c r="BB12" i="20"/>
  <c r="DO11" i="20"/>
  <c r="DN12" i="20"/>
  <c r="BC11" i="20"/>
  <c r="CI11" i="20"/>
  <c r="V12" i="20"/>
  <c r="J24" i="20"/>
  <c r="K23" i="20"/>
  <c r="AP24" i="20"/>
  <c r="BW23" i="20"/>
  <c r="DC23" i="20"/>
  <c r="BV24" i="20"/>
  <c r="DB24" i="20"/>
  <c r="AQ23" i="20"/>
  <c r="DJ5" i="21"/>
  <c r="CD5" i="21"/>
  <c r="AX5" i="21"/>
  <c r="R5" i="21"/>
  <c r="Z17" i="21"/>
  <c r="BF17" i="21"/>
  <c r="CL17" i="21"/>
  <c r="DR17" i="21"/>
  <c r="T31" i="1"/>
  <c r="V30" i="1"/>
  <c r="Q29" i="1"/>
  <c r="Q31" i="1"/>
  <c r="R33" i="1"/>
  <c r="T32" i="1"/>
  <c r="S31" i="1"/>
  <c r="Q33" i="1"/>
  <c r="U33" i="1"/>
  <c r="R32" i="1"/>
  <c r="S33" i="1"/>
  <c r="V31" i="1"/>
  <c r="U29" i="1"/>
  <c r="U30" i="1"/>
  <c r="R31" i="1"/>
  <c r="Q34" i="1"/>
  <c r="W31" i="1"/>
  <c r="U34" i="1"/>
  <c r="V32" i="1"/>
  <c r="A36" i="1"/>
  <c r="W33" i="1"/>
  <c r="T33" i="1"/>
  <c r="R34" i="1"/>
  <c r="R30" i="1"/>
  <c r="S32" i="1"/>
  <c r="W32" i="1"/>
  <c r="Q32" i="1"/>
  <c r="V29" i="1"/>
  <c r="W29" i="1"/>
  <c r="T30" i="1"/>
  <c r="T29" i="1"/>
  <c r="V33" i="1"/>
  <c r="U32" i="1"/>
  <c r="W30" i="1"/>
  <c r="S29" i="1"/>
  <c r="U31" i="1"/>
  <c r="S30" i="1"/>
  <c r="R29" i="1"/>
  <c r="T34" i="1"/>
  <c r="Q30" i="1"/>
  <c r="S34" i="1"/>
  <c r="W34" i="1"/>
  <c r="V34" i="1"/>
  <c r="CH11" i="21"/>
  <c r="V11" i="21"/>
  <c r="DN11" i="21"/>
  <c r="BB11" i="21"/>
  <c r="CD11" i="21"/>
  <c r="R11" i="21"/>
  <c r="AX11" i="21"/>
  <c r="DJ11" i="21"/>
  <c r="BZ29" i="21"/>
  <c r="AT29" i="21"/>
  <c r="DF29" i="21"/>
  <c r="N29" i="21"/>
  <c r="F29" i="21"/>
  <c r="AL29" i="21"/>
  <c r="BR29" i="21"/>
  <c r="CX29" i="21"/>
  <c r="B35" i="21"/>
  <c r="BN35" i="21"/>
  <c r="CT35" i="21"/>
  <c r="AH35" i="21"/>
  <c r="AA17" i="20"/>
  <c r="Z18" i="20"/>
  <c r="CL18" i="20"/>
  <c r="BG17" i="20"/>
  <c r="DS17" i="20"/>
  <c r="DR18" i="20"/>
  <c r="CM17" i="20"/>
  <c r="BF18" i="20"/>
  <c r="CD6" i="20"/>
  <c r="R6" i="20"/>
  <c r="AY5" i="20"/>
  <c r="AX6" i="20"/>
  <c r="CE5" i="20"/>
  <c r="S5" i="20"/>
  <c r="DK5" i="20"/>
  <c r="DJ6" i="20"/>
  <c r="N12" i="20"/>
  <c r="CA11" i="20"/>
  <c r="AT12" i="20"/>
  <c r="DG11" i="20"/>
  <c r="AU11" i="20"/>
  <c r="O11" i="20"/>
  <c r="BZ12" i="20"/>
  <c r="DF12" i="20"/>
  <c r="CT36" i="20"/>
  <c r="B36" i="20"/>
  <c r="AH36" i="20"/>
  <c r="BN36" i="20"/>
  <c r="BO35" i="20"/>
  <c r="AI35" i="20"/>
  <c r="CU35" i="20"/>
  <c r="C35" i="20"/>
  <c r="CA5" i="20"/>
  <c r="O5" i="20"/>
  <c r="AT6" i="20"/>
  <c r="DF6" i="20"/>
  <c r="N6" i="20"/>
  <c r="BZ6" i="20"/>
  <c r="AU5" i="20"/>
  <c r="DG5" i="20"/>
  <c r="AA5" i="20"/>
  <c r="BF6" i="20"/>
  <c r="DS5" i="20"/>
  <c r="CM5" i="20"/>
  <c r="CL6" i="20"/>
  <c r="BG5" i="20"/>
  <c r="DR6" i="20"/>
  <c r="Z6" i="20"/>
  <c r="AP17" i="21"/>
  <c r="BV17" i="21"/>
  <c r="J17" i="21"/>
  <c r="DB17" i="21"/>
  <c r="AP11" i="21"/>
  <c r="DB11" i="21"/>
  <c r="J11" i="21"/>
  <c r="BV11" i="21"/>
  <c r="CL29" i="21"/>
  <c r="DR29" i="21"/>
  <c r="BF29" i="21"/>
  <c r="Z29" i="21"/>
  <c r="BR17" i="21"/>
  <c r="F17" i="21"/>
  <c r="CX17" i="21"/>
  <c r="AL17" i="21"/>
  <c r="CX30" i="20"/>
  <c r="AM29" i="20"/>
  <c r="AL30" i="20"/>
  <c r="CY29" i="20"/>
  <c r="BR30" i="20"/>
  <c r="G29" i="20"/>
  <c r="BS29" i="20"/>
  <c r="F30" i="20"/>
  <c r="B12" i="20"/>
  <c r="BN12" i="20"/>
  <c r="BO11" i="20"/>
  <c r="AI11" i="20"/>
  <c r="CT12" i="20"/>
  <c r="C11" i="20"/>
  <c r="AH12" i="20"/>
  <c r="CU11" i="20"/>
  <c r="BN23" i="21"/>
  <c r="AH23" i="21"/>
  <c r="B23" i="21"/>
  <c r="CT23" i="21"/>
  <c r="BN5" i="21"/>
  <c r="AH5" i="21"/>
  <c r="CT5" i="21"/>
  <c r="B5" i="21"/>
  <c r="B11" i="21"/>
  <c r="CT11" i="21"/>
  <c r="BN11" i="21"/>
  <c r="AH11" i="21"/>
  <c r="CH17" i="21"/>
  <c r="BB17" i="21"/>
  <c r="DN17" i="21"/>
  <c r="V17" i="21"/>
  <c r="AT11" i="21"/>
  <c r="N11" i="21"/>
  <c r="DF11" i="21"/>
  <c r="BZ11" i="21"/>
  <c r="Z11" i="21"/>
  <c r="DR11" i="21"/>
  <c r="BF11" i="21"/>
  <c r="CL11" i="21"/>
  <c r="AT5" i="21"/>
  <c r="N5" i="21"/>
  <c r="DF5" i="21"/>
  <c r="BZ5" i="21"/>
  <c r="J12" i="20"/>
  <c r="BW11" i="20"/>
  <c r="DB12" i="20"/>
  <c r="K11" i="20"/>
  <c r="BV12" i="20"/>
  <c r="AQ11" i="20"/>
  <c r="AP12" i="20"/>
  <c r="DC11" i="20"/>
  <c r="DN18" i="20"/>
  <c r="CH18" i="20"/>
  <c r="W17" i="20"/>
  <c r="BB18" i="20"/>
  <c r="CI17" i="20"/>
  <c r="V18" i="20"/>
  <c r="DO17" i="20"/>
  <c r="BC17" i="20"/>
  <c r="CA29" i="20"/>
  <c r="N30" i="20"/>
  <c r="BZ30" i="20"/>
  <c r="O29" i="20"/>
  <c r="DG29" i="20"/>
  <c r="AU29" i="20"/>
  <c r="DF30" i="20"/>
  <c r="AT30" i="20"/>
  <c r="BR36" i="20"/>
  <c r="AM35" i="20"/>
  <c r="BS35" i="20"/>
  <c r="AL36" i="20"/>
  <c r="F36" i="20"/>
  <c r="CY35" i="20"/>
  <c r="CX36" i="20"/>
  <c r="G35" i="20"/>
  <c r="CL24" i="20"/>
  <c r="AA23" i="20"/>
  <c r="DS23" i="20"/>
  <c r="BG23" i="20"/>
  <c r="DR24" i="20"/>
  <c r="BF24" i="20"/>
  <c r="Z24" i="20"/>
  <c r="CM23" i="20"/>
  <c r="CD24" i="20"/>
  <c r="R24" i="20"/>
  <c r="CE23" i="20"/>
  <c r="AX24" i="20"/>
  <c r="DK23" i="20"/>
  <c r="AY23" i="20"/>
  <c r="DJ24" i="20"/>
  <c r="S23" i="20"/>
  <c r="C5" i="20"/>
  <c r="BO5" i="20"/>
  <c r="CU5" i="20"/>
  <c r="AH6" i="20"/>
  <c r="AI5" i="20"/>
  <c r="BN6" i="20"/>
  <c r="CT6" i="20"/>
  <c r="B6" i="20"/>
  <c r="DJ12" i="20"/>
  <c r="R12" i="20"/>
  <c r="S11" i="20"/>
  <c r="AY11" i="20"/>
  <c r="DK11" i="20"/>
  <c r="CE11" i="20"/>
  <c r="CD12" i="20"/>
  <c r="AX12" i="20"/>
  <c r="S29" i="20"/>
  <c r="CE29" i="20"/>
  <c r="CD30" i="20"/>
  <c r="DJ30" i="20"/>
  <c r="AY29" i="20"/>
  <c r="AX30" i="20"/>
  <c r="R30" i="20"/>
  <c r="DK29" i="20"/>
  <c r="BS23" i="20"/>
  <c r="AM23" i="20"/>
  <c r="CY23" i="20"/>
  <c r="AL24" i="20"/>
  <c r="G23" i="20"/>
  <c r="F24" i="20"/>
  <c r="CX24" i="20"/>
  <c r="BR24" i="20"/>
  <c r="BN36" i="21" l="1"/>
  <c r="CU35" i="21"/>
  <c r="AI35" i="21"/>
  <c r="B36" i="21"/>
  <c r="C35" i="21"/>
  <c r="AH36" i="21"/>
  <c r="BO35" i="21"/>
  <c r="CT36" i="21"/>
  <c r="BS29" i="21"/>
  <c r="CY29" i="21"/>
  <c r="BR30" i="21"/>
  <c r="AM29" i="21"/>
  <c r="AL30" i="21"/>
  <c r="F30" i="21"/>
  <c r="G29" i="21"/>
  <c r="CX30" i="21"/>
  <c r="CH29" i="22"/>
  <c r="DN29" i="22"/>
  <c r="BB29" i="22"/>
  <c r="V29" i="22"/>
  <c r="CD11" i="22"/>
  <c r="AX11" i="22"/>
  <c r="R11" i="22"/>
  <c r="DJ11" i="22"/>
  <c r="CT5" i="22"/>
  <c r="B5" i="22"/>
  <c r="AH5" i="22"/>
  <c r="BN5" i="22"/>
  <c r="CI5" i="21"/>
  <c r="DN6" i="21"/>
  <c r="CH6" i="21"/>
  <c r="DO5" i="21"/>
  <c r="W5" i="21"/>
  <c r="BB6" i="21"/>
  <c r="BC5" i="21"/>
  <c r="V6" i="21"/>
  <c r="DN24" i="21"/>
  <c r="CH24" i="21"/>
  <c r="BB24" i="21"/>
  <c r="W23" i="21"/>
  <c r="BC23" i="21"/>
  <c r="CI23" i="21"/>
  <c r="V24" i="21"/>
  <c r="DO23" i="21"/>
  <c r="F6" i="21"/>
  <c r="CY5" i="21"/>
  <c r="AL6" i="21"/>
  <c r="CX6" i="21"/>
  <c r="BR6" i="21"/>
  <c r="AM5" i="21"/>
  <c r="BS5" i="21"/>
  <c r="G5" i="21"/>
  <c r="V18" i="21"/>
  <c r="W17" i="21"/>
  <c r="BC17" i="21"/>
  <c r="DN18" i="21"/>
  <c r="CI17" i="21"/>
  <c r="BB18" i="21"/>
  <c r="CH18" i="21"/>
  <c r="DO17" i="21"/>
  <c r="BO5" i="21"/>
  <c r="BN6" i="21"/>
  <c r="AH6" i="21"/>
  <c r="CU5" i="21"/>
  <c r="C5" i="21"/>
  <c r="B6" i="21"/>
  <c r="AI5" i="21"/>
  <c r="CT6" i="21"/>
  <c r="AA29" i="21"/>
  <c r="BG29" i="21"/>
  <c r="Z30" i="21"/>
  <c r="BF30" i="21"/>
  <c r="DR30" i="21"/>
  <c r="CM29" i="21"/>
  <c r="DS29" i="21"/>
  <c r="CL30" i="21"/>
  <c r="DF30" i="21"/>
  <c r="O29" i="21"/>
  <c r="AT30" i="21"/>
  <c r="N30" i="21"/>
  <c r="AU29" i="21"/>
  <c r="BZ30" i="21"/>
  <c r="CA29" i="21"/>
  <c r="DG29" i="21"/>
  <c r="BV5" i="22"/>
  <c r="J5" i="22"/>
  <c r="DB5" i="22"/>
  <c r="AP5" i="22"/>
  <c r="AT5" i="22"/>
  <c r="N5" i="22"/>
  <c r="DF5" i="22"/>
  <c r="BZ5" i="22"/>
  <c r="CT23" i="22"/>
  <c r="BN23" i="22"/>
  <c r="AH23" i="22"/>
  <c r="B23" i="22"/>
  <c r="CX11" i="22"/>
  <c r="AL11" i="22"/>
  <c r="BR11" i="22"/>
  <c r="F11" i="22"/>
  <c r="BF29" i="22"/>
  <c r="DR29" i="22"/>
  <c r="CL29" i="22"/>
  <c r="Z29" i="22"/>
  <c r="CL17" i="22"/>
  <c r="Z17" i="22"/>
  <c r="DR17" i="22"/>
  <c r="BF17" i="22"/>
  <c r="CD5" i="22"/>
  <c r="R5" i="22"/>
  <c r="DJ5" i="22"/>
  <c r="AX5" i="22"/>
  <c r="BR23" i="22"/>
  <c r="F23" i="22"/>
  <c r="CX23" i="22"/>
  <c r="AL23" i="22"/>
  <c r="DF23" i="22"/>
  <c r="BZ23" i="22"/>
  <c r="N23" i="22"/>
  <c r="AT23" i="22"/>
  <c r="DN11" i="22"/>
  <c r="BB11" i="22"/>
  <c r="CH11" i="22"/>
  <c r="V11" i="22"/>
  <c r="AQ23" i="21"/>
  <c r="K23" i="21"/>
  <c r="DC23" i="21"/>
  <c r="AP24" i="21"/>
  <c r="BV24" i="21"/>
  <c r="BW23" i="21"/>
  <c r="DB24" i="21"/>
  <c r="J24" i="21"/>
  <c r="B18" i="21"/>
  <c r="AI17" i="21"/>
  <c r="CT18" i="21"/>
  <c r="BO17" i="21"/>
  <c r="AH18" i="21"/>
  <c r="CU17" i="21"/>
  <c r="C17" i="21"/>
  <c r="BN18" i="21"/>
  <c r="N18" i="21"/>
  <c r="CA17" i="21"/>
  <c r="O17" i="21"/>
  <c r="AU17" i="21"/>
  <c r="AT18" i="21"/>
  <c r="BZ18" i="21"/>
  <c r="DF18" i="21"/>
  <c r="DG17" i="21"/>
  <c r="DS11" i="21"/>
  <c r="CL12" i="21"/>
  <c r="CM11" i="21"/>
  <c r="DR12" i="21"/>
  <c r="Z12" i="21"/>
  <c r="BG11" i="21"/>
  <c r="AA11" i="21"/>
  <c r="BF12" i="21"/>
  <c r="BN11" i="22"/>
  <c r="B11" i="22"/>
  <c r="CT11" i="22"/>
  <c r="AH11" i="22"/>
  <c r="DN5" i="22"/>
  <c r="CH5" i="22"/>
  <c r="BB5" i="22"/>
  <c r="V5" i="22"/>
  <c r="AP17" i="22"/>
  <c r="BV17" i="22"/>
  <c r="J17" i="22"/>
  <c r="DB17" i="22"/>
  <c r="AX6" i="21"/>
  <c r="CD6" i="21"/>
  <c r="CE5" i="21"/>
  <c r="AY5" i="21"/>
  <c r="S5" i="21"/>
  <c r="R6" i="21"/>
  <c r="DJ6" i="21"/>
  <c r="DK5" i="21"/>
  <c r="AL24" i="21"/>
  <c r="CY23" i="21"/>
  <c r="F24" i="21"/>
  <c r="CX24" i="21"/>
  <c r="G23" i="21"/>
  <c r="AM23" i="21"/>
  <c r="BR24" i="21"/>
  <c r="BS23" i="21"/>
  <c r="R24" i="21"/>
  <c r="CD24" i="21"/>
  <c r="AX24" i="21"/>
  <c r="S23" i="21"/>
  <c r="DJ24" i="21"/>
  <c r="CE23" i="21"/>
  <c r="AY23" i="21"/>
  <c r="DK23" i="21"/>
  <c r="CY11" i="21"/>
  <c r="CX12" i="21"/>
  <c r="AM11" i="21"/>
  <c r="BS11" i="21"/>
  <c r="BR12" i="21"/>
  <c r="F12" i="21"/>
  <c r="AL12" i="21"/>
  <c r="G11" i="21"/>
  <c r="AH24" i="21"/>
  <c r="CT24" i="21"/>
  <c r="BO23" i="21"/>
  <c r="B24" i="21"/>
  <c r="BN24" i="21"/>
  <c r="CU23" i="21"/>
  <c r="C23" i="21"/>
  <c r="AI23" i="21"/>
  <c r="DC11" i="21"/>
  <c r="K11" i="21"/>
  <c r="DB12" i="21"/>
  <c r="AQ11" i="21"/>
  <c r="AP12" i="21"/>
  <c r="BV12" i="21"/>
  <c r="BW11" i="21"/>
  <c r="J12" i="21"/>
  <c r="BW17" i="21"/>
  <c r="DB18" i="21"/>
  <c r="AQ17" i="21"/>
  <c r="AP18" i="21"/>
  <c r="K17" i="21"/>
  <c r="BV18" i="21"/>
  <c r="DC17" i="21"/>
  <c r="J18" i="21"/>
  <c r="F5" i="22"/>
  <c r="BR5" i="22"/>
  <c r="CX5" i="22"/>
  <c r="AL5" i="22"/>
  <c r="DR11" i="22"/>
  <c r="Z11" i="22"/>
  <c r="BF11" i="22"/>
  <c r="CL11" i="22"/>
  <c r="AT11" i="22"/>
  <c r="BZ11" i="22"/>
  <c r="DF11" i="22"/>
  <c r="N11" i="22"/>
  <c r="AL35" i="22"/>
  <c r="BR35" i="22"/>
  <c r="F35" i="22"/>
  <c r="CX35" i="22"/>
  <c r="BC2" i="23"/>
  <c r="C42" i="1"/>
  <c r="F41" i="1"/>
  <c r="D40" i="1"/>
  <c r="A39" i="1"/>
  <c r="G41" i="1"/>
  <c r="G40" i="1"/>
  <c r="D41" i="1"/>
  <c r="B43" i="1"/>
  <c r="C43" i="1"/>
  <c r="G42" i="1"/>
  <c r="D43" i="1"/>
  <c r="W2" i="23"/>
  <c r="B41" i="1"/>
  <c r="D38" i="1"/>
  <c r="A43" i="1"/>
  <c r="C39" i="1"/>
  <c r="F38" i="1"/>
  <c r="C38" i="1"/>
  <c r="F43" i="1"/>
  <c r="E40" i="1"/>
  <c r="B42" i="1"/>
  <c r="G38" i="1"/>
  <c r="DO2" i="23"/>
  <c r="C41" i="1"/>
  <c r="A41" i="1"/>
  <c r="G39" i="1"/>
  <c r="A38" i="1"/>
  <c r="E43" i="1"/>
  <c r="E41" i="1"/>
  <c r="B40" i="1"/>
  <c r="F42" i="1"/>
  <c r="D39" i="1"/>
  <c r="E42" i="1"/>
  <c r="F39" i="1"/>
  <c r="CI2" i="23"/>
  <c r="E39" i="1"/>
  <c r="E38" i="1"/>
  <c r="G43" i="1"/>
  <c r="C40" i="1"/>
  <c r="I36" i="1"/>
  <c r="D42" i="1"/>
  <c r="F40" i="1"/>
  <c r="B38" i="1"/>
  <c r="A40" i="1"/>
  <c r="A42" i="1"/>
  <c r="B39" i="1"/>
  <c r="BN35" i="22"/>
  <c r="B35" i="22"/>
  <c r="CT35" i="22"/>
  <c r="AH35" i="22"/>
  <c r="BB17" i="22"/>
  <c r="V17" i="22"/>
  <c r="DN17" i="22"/>
  <c r="CH17" i="22"/>
  <c r="DJ29" i="22"/>
  <c r="R29" i="22"/>
  <c r="AX29" i="22"/>
  <c r="CD29" i="22"/>
  <c r="AL29" i="22"/>
  <c r="F29" i="22"/>
  <c r="BR29" i="22"/>
  <c r="CX29" i="22"/>
  <c r="BZ17" i="22"/>
  <c r="AT17" i="22"/>
  <c r="DF17" i="22"/>
  <c r="N17" i="22"/>
  <c r="BF24" i="21"/>
  <c r="CM23" i="21"/>
  <c r="DR24" i="21"/>
  <c r="Z24" i="21"/>
  <c r="BG23" i="21"/>
  <c r="CL24" i="21"/>
  <c r="DS23" i="21"/>
  <c r="AA23" i="21"/>
  <c r="AA5" i="21"/>
  <c r="DR6" i="21"/>
  <c r="CL6" i="21"/>
  <c r="Z6" i="21"/>
  <c r="BG5" i="21"/>
  <c r="CM5" i="21"/>
  <c r="BF6" i="21"/>
  <c r="DS5" i="21"/>
  <c r="BN12" i="21"/>
  <c r="BO11" i="21"/>
  <c r="AI11" i="21"/>
  <c r="CT12" i="21"/>
  <c r="B12" i="21"/>
  <c r="CU11" i="21"/>
  <c r="C11" i="21"/>
  <c r="AH12" i="21"/>
  <c r="DJ17" i="22"/>
  <c r="R17" i="22"/>
  <c r="AX17" i="22"/>
  <c r="CD17" i="22"/>
  <c r="J23" i="22"/>
  <c r="AP23" i="22"/>
  <c r="DB23" i="22"/>
  <c r="BV23" i="22"/>
  <c r="AP29" i="22"/>
  <c r="J29" i="22"/>
  <c r="DB29" i="22"/>
  <c r="BV29" i="22"/>
  <c r="BO29" i="21"/>
  <c r="BN30" i="21"/>
  <c r="AH30" i="21"/>
  <c r="AI29" i="21"/>
  <c r="C29" i="21"/>
  <c r="CT30" i="21"/>
  <c r="B30" i="21"/>
  <c r="CU29" i="21"/>
  <c r="BV30" i="21"/>
  <c r="DC29" i="21"/>
  <c r="AQ29" i="21"/>
  <c r="AP30" i="21"/>
  <c r="J30" i="21"/>
  <c r="BW29" i="21"/>
  <c r="K29" i="21"/>
  <c r="DB30" i="21"/>
  <c r="CA5" i="21"/>
  <c r="BZ6" i="21"/>
  <c r="AU5" i="21"/>
  <c r="AT6" i="21"/>
  <c r="O5" i="21"/>
  <c r="DG5" i="21"/>
  <c r="N6" i="21"/>
  <c r="DF6" i="21"/>
  <c r="DF12" i="21"/>
  <c r="DG11" i="21"/>
  <c r="AU11" i="21"/>
  <c r="AT12" i="21"/>
  <c r="N12" i="21"/>
  <c r="BZ12" i="21"/>
  <c r="CA11" i="21"/>
  <c r="O11" i="21"/>
  <c r="BS17" i="21"/>
  <c r="CX18" i="21"/>
  <c r="G17" i="21"/>
  <c r="AL18" i="21"/>
  <c r="AM17" i="21"/>
  <c r="F18" i="21"/>
  <c r="CY17" i="21"/>
  <c r="BR18" i="21"/>
  <c r="CE11" i="21"/>
  <c r="DJ12" i="21"/>
  <c r="CD12" i="21"/>
  <c r="AY11" i="21"/>
  <c r="AX12" i="21"/>
  <c r="S11" i="21"/>
  <c r="R12" i="21"/>
  <c r="DK11" i="21"/>
  <c r="DO11" i="21"/>
  <c r="BC11" i="21"/>
  <c r="CH12" i="21"/>
  <c r="V12" i="21"/>
  <c r="BB12" i="21"/>
  <c r="W11" i="21"/>
  <c r="CI11" i="21"/>
  <c r="DN12" i="21"/>
  <c r="BV11" i="22"/>
  <c r="J11" i="22"/>
  <c r="DB11" i="22"/>
  <c r="AP11" i="22"/>
  <c r="DJ23" i="22"/>
  <c r="R23" i="22"/>
  <c r="AX23" i="22"/>
  <c r="CD23" i="22"/>
  <c r="DR5" i="22"/>
  <c r="Z5" i="22"/>
  <c r="BF5" i="22"/>
  <c r="CL5" i="22"/>
  <c r="DR23" i="22"/>
  <c r="BF23" i="22"/>
  <c r="Z23" i="22"/>
  <c r="CL23" i="22"/>
  <c r="DF29" i="22"/>
  <c r="N29" i="22"/>
  <c r="AT29" i="22"/>
  <c r="BZ29" i="22"/>
  <c r="BB23" i="22"/>
  <c r="CH23" i="22"/>
  <c r="V23" i="22"/>
  <c r="DN23" i="22"/>
  <c r="CX17" i="22"/>
  <c r="F17" i="22"/>
  <c r="BR17" i="22"/>
  <c r="AL17" i="22"/>
  <c r="B29" i="22"/>
  <c r="AH29" i="22"/>
  <c r="BN29" i="22"/>
  <c r="CT29" i="22"/>
  <c r="AH17" i="22"/>
  <c r="CT17" i="22"/>
  <c r="B17" i="22"/>
  <c r="BN17" i="22"/>
  <c r="CM17" i="21"/>
  <c r="DR18" i="21"/>
  <c r="DS17" i="21"/>
  <c r="AA17" i="21"/>
  <c r="Z18" i="21"/>
  <c r="BF18" i="21"/>
  <c r="BG17" i="21"/>
  <c r="CL18" i="21"/>
  <c r="CD18" i="21"/>
  <c r="DJ18" i="21"/>
  <c r="R18" i="21"/>
  <c r="AY17" i="21"/>
  <c r="CE17" i="21"/>
  <c r="S17" i="21"/>
  <c r="DK17" i="21"/>
  <c r="AX18" i="21"/>
  <c r="DK29" i="21"/>
  <c r="CE29" i="21"/>
  <c r="AY29" i="21"/>
  <c r="DJ30" i="21"/>
  <c r="CD30" i="21"/>
  <c r="AX30" i="21"/>
  <c r="R30" i="21"/>
  <c r="S29" i="21"/>
  <c r="CI29" i="21"/>
  <c r="DN30" i="21"/>
  <c r="V30" i="21"/>
  <c r="BC29" i="21"/>
  <c r="CH30" i="21"/>
  <c r="BB30" i="21"/>
  <c r="W29" i="21"/>
  <c r="DO29" i="21"/>
  <c r="BR36" i="21"/>
  <c r="G35" i="21"/>
  <c r="AL36" i="21"/>
  <c r="AM35" i="21"/>
  <c r="BS35" i="21"/>
  <c r="CX36" i="21"/>
  <c r="F36" i="21"/>
  <c r="CY35" i="21"/>
  <c r="DF24" i="21"/>
  <c r="BZ24" i="21"/>
  <c r="AU23" i="21"/>
  <c r="DG23" i="21"/>
  <c r="CA23" i="21"/>
  <c r="N24" i="21"/>
  <c r="O23" i="21"/>
  <c r="AT24" i="21"/>
  <c r="DB6" i="21"/>
  <c r="BV6" i="21"/>
  <c r="J6" i="21"/>
  <c r="K5" i="21"/>
  <c r="BW5" i="21"/>
  <c r="AP6" i="21"/>
  <c r="DC5" i="21"/>
  <c r="AQ5" i="21"/>
  <c r="CX5" i="23" l="1"/>
  <c r="F5" i="23"/>
  <c r="BR5" i="23"/>
  <c r="AL5" i="23"/>
  <c r="CT5" i="23"/>
  <c r="AH5" i="23"/>
  <c r="B5" i="23"/>
  <c r="BN5" i="23"/>
  <c r="DF17" i="23"/>
  <c r="BZ17" i="23"/>
  <c r="AT17" i="23"/>
  <c r="N17" i="23"/>
  <c r="G11" i="22"/>
  <c r="AM11" i="22"/>
  <c r="CY11" i="22"/>
  <c r="AL12" i="22"/>
  <c r="CX12" i="22"/>
  <c r="F12" i="22"/>
  <c r="BR12" i="22"/>
  <c r="BS11" i="22"/>
  <c r="CH30" i="22"/>
  <c r="BB30" i="22"/>
  <c r="DN30" i="22"/>
  <c r="V30" i="22"/>
  <c r="DO29" i="22"/>
  <c r="W29" i="22"/>
  <c r="BC29" i="22"/>
  <c r="CI29" i="22"/>
  <c r="DF18" i="22"/>
  <c r="DG17" i="22"/>
  <c r="O17" i="22"/>
  <c r="AT18" i="22"/>
  <c r="BZ18" i="22"/>
  <c r="N18" i="22"/>
  <c r="CA17" i="22"/>
  <c r="AU17" i="22"/>
  <c r="BR11" i="23"/>
  <c r="AL11" i="23"/>
  <c r="F11" i="23"/>
  <c r="CX11" i="23"/>
  <c r="DN17" i="23"/>
  <c r="BB17" i="23"/>
  <c r="CH17" i="23"/>
  <c r="V17" i="23"/>
  <c r="BB11" i="23"/>
  <c r="V11" i="23"/>
  <c r="DN11" i="23"/>
  <c r="CH11" i="23"/>
  <c r="BR17" i="23"/>
  <c r="AL17" i="23"/>
  <c r="F17" i="23"/>
  <c r="CX17" i="23"/>
  <c r="CL11" i="23"/>
  <c r="BF11" i="23"/>
  <c r="Z11" i="23"/>
  <c r="DR11" i="23"/>
  <c r="BF5" i="23"/>
  <c r="CL5" i="23"/>
  <c r="Z5" i="23"/>
  <c r="DR5" i="23"/>
  <c r="J5" i="23"/>
  <c r="DB5" i="23"/>
  <c r="BV5" i="23"/>
  <c r="AP5" i="23"/>
  <c r="BZ5" i="23"/>
  <c r="AT5" i="23"/>
  <c r="N5" i="23"/>
  <c r="DF5" i="23"/>
  <c r="BF29" i="23"/>
  <c r="DR29" i="23"/>
  <c r="CL29" i="23"/>
  <c r="Z29" i="23"/>
  <c r="DR17" i="23"/>
  <c r="BF17" i="23"/>
  <c r="CL17" i="23"/>
  <c r="Z17" i="23"/>
  <c r="DN23" i="23"/>
  <c r="CH23" i="23"/>
  <c r="BB23" i="23"/>
  <c r="V23" i="23"/>
  <c r="BR36" i="22"/>
  <c r="AM35" i="22"/>
  <c r="BS35" i="22"/>
  <c r="CX36" i="22"/>
  <c r="CY35" i="22"/>
  <c r="AL36" i="22"/>
  <c r="F36" i="22"/>
  <c r="G35" i="22"/>
  <c r="DB18" i="22"/>
  <c r="AQ17" i="22"/>
  <c r="BV18" i="22"/>
  <c r="DC17" i="22"/>
  <c r="J18" i="22"/>
  <c r="AP18" i="22"/>
  <c r="BW17" i="22"/>
  <c r="K17" i="22"/>
  <c r="BZ24" i="22"/>
  <c r="DF24" i="22"/>
  <c r="DG23" i="22"/>
  <c r="O23" i="22"/>
  <c r="CA23" i="22"/>
  <c r="N24" i="22"/>
  <c r="AU23" i="22"/>
  <c r="AT24" i="22"/>
  <c r="DJ12" i="22"/>
  <c r="CD12" i="22"/>
  <c r="S11" i="22"/>
  <c r="AX12" i="22"/>
  <c r="CE11" i="22"/>
  <c r="DK11" i="22"/>
  <c r="AY11" i="22"/>
  <c r="R12" i="22"/>
  <c r="K23" i="22"/>
  <c r="AP24" i="22"/>
  <c r="DC23" i="22"/>
  <c r="J24" i="22"/>
  <c r="DB24" i="22"/>
  <c r="BW23" i="22"/>
  <c r="AQ23" i="22"/>
  <c r="BV24" i="22"/>
  <c r="CH29" i="23"/>
  <c r="DN29" i="23"/>
  <c r="BB29" i="23"/>
  <c r="V29" i="23"/>
  <c r="AH35" i="23"/>
  <c r="BN35" i="23"/>
  <c r="CT35" i="23"/>
  <c r="B35" i="23"/>
  <c r="N12" i="22"/>
  <c r="AT12" i="22"/>
  <c r="CA11" i="22"/>
  <c r="BZ12" i="22"/>
  <c r="DG11" i="22"/>
  <c r="DF12" i="22"/>
  <c r="AU11" i="22"/>
  <c r="O11" i="22"/>
  <c r="W5" i="22"/>
  <c r="BB6" i="22"/>
  <c r="DO5" i="22"/>
  <c r="CI5" i="22"/>
  <c r="CH6" i="22"/>
  <c r="BC5" i="22"/>
  <c r="DN6" i="22"/>
  <c r="V6" i="22"/>
  <c r="DO11" i="22"/>
  <c r="BC11" i="22"/>
  <c r="CH12" i="22"/>
  <c r="DN12" i="22"/>
  <c r="W11" i="22"/>
  <c r="V12" i="22"/>
  <c r="BB12" i="22"/>
  <c r="CI11" i="22"/>
  <c r="CT18" i="22"/>
  <c r="CU17" i="22"/>
  <c r="AH18" i="22"/>
  <c r="AI17" i="22"/>
  <c r="BN18" i="22"/>
  <c r="B18" i="22"/>
  <c r="C17" i="22"/>
  <c r="BO17" i="22"/>
  <c r="DO23" i="22"/>
  <c r="CH24" i="22"/>
  <c r="W23" i="22"/>
  <c r="DN24" i="22"/>
  <c r="CI23" i="22"/>
  <c r="BC23" i="22"/>
  <c r="BB24" i="22"/>
  <c r="V24" i="22"/>
  <c r="Z24" i="22"/>
  <c r="CL24" i="22"/>
  <c r="CM23" i="22"/>
  <c r="DS23" i="22"/>
  <c r="AA23" i="22"/>
  <c r="BF24" i="22"/>
  <c r="BG23" i="22"/>
  <c r="DR24" i="22"/>
  <c r="CT29" i="23"/>
  <c r="BN29" i="23"/>
  <c r="AH29" i="23"/>
  <c r="B29" i="23"/>
  <c r="DF29" i="23"/>
  <c r="N29" i="23"/>
  <c r="AT29" i="23"/>
  <c r="BZ29" i="23"/>
  <c r="R5" i="23"/>
  <c r="DJ5" i="23"/>
  <c r="CD5" i="23"/>
  <c r="AX5" i="23"/>
  <c r="CD29" i="23"/>
  <c r="R29" i="23"/>
  <c r="AX29" i="23"/>
  <c r="DJ29" i="23"/>
  <c r="CD23" i="23"/>
  <c r="AX23" i="23"/>
  <c r="R23" i="23"/>
  <c r="DJ23" i="23"/>
  <c r="B23" i="23"/>
  <c r="CT23" i="23"/>
  <c r="AH23" i="23"/>
  <c r="BN23" i="23"/>
  <c r="F29" i="23"/>
  <c r="CX29" i="23"/>
  <c r="BR29" i="23"/>
  <c r="AL29" i="23"/>
  <c r="V5" i="23"/>
  <c r="CH5" i="23"/>
  <c r="BB5" i="23"/>
  <c r="DN5" i="23"/>
  <c r="CX23" i="23"/>
  <c r="BR23" i="23"/>
  <c r="F23" i="23"/>
  <c r="AL23" i="23"/>
  <c r="DR23" i="23"/>
  <c r="Z23" i="23"/>
  <c r="CL23" i="23"/>
  <c r="BF23" i="23"/>
  <c r="BV29" i="23"/>
  <c r="J29" i="23"/>
  <c r="AP29" i="23"/>
  <c r="DB29" i="23"/>
  <c r="CM11" i="22"/>
  <c r="CL12" i="22"/>
  <c r="Z12" i="22"/>
  <c r="DS11" i="22"/>
  <c r="BF12" i="22"/>
  <c r="BG11" i="22"/>
  <c r="AA11" i="22"/>
  <c r="DR12" i="22"/>
  <c r="AH12" i="22"/>
  <c r="BO11" i="22"/>
  <c r="BN12" i="22"/>
  <c r="B12" i="22"/>
  <c r="CT12" i="22"/>
  <c r="C11" i="22"/>
  <c r="CU11" i="22"/>
  <c r="AI11" i="22"/>
  <c r="G23" i="22"/>
  <c r="BR24" i="22"/>
  <c r="F24" i="22"/>
  <c r="CX24" i="22"/>
  <c r="AM23" i="22"/>
  <c r="CY23" i="22"/>
  <c r="BS23" i="22"/>
  <c r="AL24" i="22"/>
  <c r="CD6" i="22"/>
  <c r="R6" i="22"/>
  <c r="S5" i="22"/>
  <c r="DJ6" i="22"/>
  <c r="AY5" i="22"/>
  <c r="AX6" i="22"/>
  <c r="CE5" i="22"/>
  <c r="DK5" i="22"/>
  <c r="DS17" i="22"/>
  <c r="CL18" i="22"/>
  <c r="AA17" i="22"/>
  <c r="Z18" i="22"/>
  <c r="DR18" i="22"/>
  <c r="BF18" i="22"/>
  <c r="CM17" i="22"/>
  <c r="BG17" i="22"/>
  <c r="DF6" i="22"/>
  <c r="N6" i="22"/>
  <c r="CA5" i="22"/>
  <c r="BZ6" i="22"/>
  <c r="AU5" i="22"/>
  <c r="O5" i="22"/>
  <c r="AT6" i="22"/>
  <c r="DG5" i="22"/>
  <c r="AP6" i="22"/>
  <c r="J6" i="22"/>
  <c r="DB6" i="22"/>
  <c r="BW5" i="22"/>
  <c r="BV6" i="22"/>
  <c r="K5" i="22"/>
  <c r="DC5" i="22"/>
  <c r="AQ5" i="22"/>
  <c r="AI5" i="22"/>
  <c r="BO5" i="22"/>
  <c r="C5" i="22"/>
  <c r="CT6" i="22"/>
  <c r="BN6" i="22"/>
  <c r="B6" i="22"/>
  <c r="CU5" i="22"/>
  <c r="AH6" i="22"/>
  <c r="BO29" i="22"/>
  <c r="AH30" i="22"/>
  <c r="AI29" i="22"/>
  <c r="B30" i="22"/>
  <c r="CT30" i="22"/>
  <c r="BN30" i="22"/>
  <c r="CU29" i="22"/>
  <c r="C29" i="22"/>
  <c r="AP17" i="23"/>
  <c r="BV17" i="23"/>
  <c r="J17" i="23"/>
  <c r="DB17" i="23"/>
  <c r="DF23" i="23"/>
  <c r="BZ23" i="23"/>
  <c r="N23" i="23"/>
  <c r="AT23" i="23"/>
  <c r="AA29" i="22"/>
  <c r="Z30" i="22"/>
  <c r="CM29" i="22"/>
  <c r="CL30" i="22"/>
  <c r="DR30" i="22"/>
  <c r="DS29" i="22"/>
  <c r="BG29" i="22"/>
  <c r="BF30" i="22"/>
  <c r="AH24" i="22"/>
  <c r="AI23" i="22"/>
  <c r="B24" i="22"/>
  <c r="C23" i="22"/>
  <c r="BO23" i="22"/>
  <c r="BN24" i="22"/>
  <c r="CU23" i="22"/>
  <c r="CT24" i="22"/>
  <c r="CY17" i="22"/>
  <c r="AL18" i="22"/>
  <c r="CX18" i="22"/>
  <c r="BR18" i="22"/>
  <c r="BS17" i="22"/>
  <c r="F18" i="22"/>
  <c r="G17" i="22"/>
  <c r="AM17" i="22"/>
  <c r="AU29" i="22"/>
  <c r="CA29" i="22"/>
  <c r="O29" i="22"/>
  <c r="DF30" i="22"/>
  <c r="BZ30" i="22"/>
  <c r="DG29" i="22"/>
  <c r="AT30" i="22"/>
  <c r="N30" i="22"/>
  <c r="BF6" i="22"/>
  <c r="Z6" i="22"/>
  <c r="DS5" i="22"/>
  <c r="AA5" i="22"/>
  <c r="DR6" i="22"/>
  <c r="BG5" i="22"/>
  <c r="CM5" i="22"/>
  <c r="CL6" i="22"/>
  <c r="CD24" i="22"/>
  <c r="DJ24" i="22"/>
  <c r="DK23" i="22"/>
  <c r="S23" i="22"/>
  <c r="R24" i="22"/>
  <c r="CE23" i="22"/>
  <c r="AX24" i="22"/>
  <c r="AY23" i="22"/>
  <c r="AQ11" i="22"/>
  <c r="AP12" i="22"/>
  <c r="DC11" i="22"/>
  <c r="BV12" i="22"/>
  <c r="DB12" i="22"/>
  <c r="BW11" i="22"/>
  <c r="J12" i="22"/>
  <c r="K11" i="22"/>
  <c r="K29" i="22"/>
  <c r="AQ29" i="22"/>
  <c r="DC29" i="22"/>
  <c r="BW29" i="22"/>
  <c r="AP30" i="22"/>
  <c r="BV30" i="22"/>
  <c r="DB30" i="22"/>
  <c r="J30" i="22"/>
  <c r="R18" i="22"/>
  <c r="DJ18" i="22"/>
  <c r="CD18" i="22"/>
  <c r="AY17" i="22"/>
  <c r="DK17" i="22"/>
  <c r="CE17" i="22"/>
  <c r="AX18" i="22"/>
  <c r="S17" i="22"/>
  <c r="CX30" i="22"/>
  <c r="F30" i="22"/>
  <c r="CY29" i="22"/>
  <c r="BS29" i="22"/>
  <c r="BR30" i="22"/>
  <c r="AM29" i="22"/>
  <c r="AL30" i="22"/>
  <c r="G29" i="22"/>
  <c r="AX30" i="22"/>
  <c r="S29" i="22"/>
  <c r="DJ30" i="22"/>
  <c r="R30" i="22"/>
  <c r="CE29" i="22"/>
  <c r="AY29" i="22"/>
  <c r="DK29" i="22"/>
  <c r="CD30" i="22"/>
  <c r="CI17" i="22"/>
  <c r="V18" i="22"/>
  <c r="DN18" i="22"/>
  <c r="CH18" i="22"/>
  <c r="DO17" i="22"/>
  <c r="W17" i="22"/>
  <c r="BC17" i="22"/>
  <c r="BB18" i="22"/>
  <c r="AI35" i="22"/>
  <c r="CU35" i="22"/>
  <c r="CT36" i="22"/>
  <c r="AH36" i="22"/>
  <c r="C35" i="22"/>
  <c r="BO35" i="22"/>
  <c r="B36" i="22"/>
  <c r="BN36" i="22"/>
  <c r="CT17" i="23"/>
  <c r="BN17" i="23"/>
  <c r="AH17" i="23"/>
  <c r="B17" i="23"/>
  <c r="BC2" i="24"/>
  <c r="O42" i="1"/>
  <c r="K41" i="1"/>
  <c r="I43" i="1"/>
  <c r="M39" i="1"/>
  <c r="K38" i="1"/>
  <c r="I38" i="1"/>
  <c r="O43" i="1"/>
  <c r="I42" i="1"/>
  <c r="Q36" i="1"/>
  <c r="K42" i="1"/>
  <c r="DO2" i="24"/>
  <c r="J42" i="1"/>
  <c r="J39" i="1"/>
  <c r="I41" i="1"/>
  <c r="J43" i="1"/>
  <c r="N38" i="1"/>
  <c r="L41" i="1"/>
  <c r="M40" i="1"/>
  <c r="L42" i="1"/>
  <c r="O39" i="1"/>
  <c r="N41" i="1"/>
  <c r="DN23" i="24" s="1"/>
  <c r="M41" i="1"/>
  <c r="W2" i="24"/>
  <c r="J41" i="1"/>
  <c r="O41" i="1"/>
  <c r="L38" i="1"/>
  <c r="N43" i="1"/>
  <c r="N42" i="1"/>
  <c r="J38" i="1"/>
  <c r="J40" i="1"/>
  <c r="O40" i="1"/>
  <c r="K39" i="1"/>
  <c r="M42" i="1"/>
  <c r="I39" i="1"/>
  <c r="CI2" i="24"/>
  <c r="O38" i="1"/>
  <c r="M38" i="1"/>
  <c r="M43" i="1"/>
  <c r="L39" i="1"/>
  <c r="K40" i="1"/>
  <c r="I40" i="1"/>
  <c r="L43" i="1"/>
  <c r="L40" i="1"/>
  <c r="N39" i="1"/>
  <c r="N40" i="1"/>
  <c r="K43" i="1"/>
  <c r="AX11" i="23"/>
  <c r="R11" i="23"/>
  <c r="CD11" i="23"/>
  <c r="DJ11" i="23"/>
  <c r="N11" i="23"/>
  <c r="DF11" i="23"/>
  <c r="AT11" i="23"/>
  <c r="BZ11" i="23"/>
  <c r="J23" i="23"/>
  <c r="AP23" i="23"/>
  <c r="BV23" i="23"/>
  <c r="DB23" i="23"/>
  <c r="DJ17" i="23"/>
  <c r="CD17" i="23"/>
  <c r="AX17" i="23"/>
  <c r="R17" i="23"/>
  <c r="DB11" i="23"/>
  <c r="BV11" i="23"/>
  <c r="AP11" i="23"/>
  <c r="J11" i="23"/>
  <c r="CX35" i="23"/>
  <c r="AL35" i="23"/>
  <c r="F35" i="23"/>
  <c r="BR35" i="23"/>
  <c r="CT11" i="23"/>
  <c r="AH11" i="23"/>
  <c r="BN11" i="23"/>
  <c r="B11" i="23"/>
  <c r="AL6" i="22"/>
  <c r="F6" i="22"/>
  <c r="AM5" i="22"/>
  <c r="CX6" i="22"/>
  <c r="G5" i="22"/>
  <c r="CY5" i="22"/>
  <c r="BR6" i="22"/>
  <c r="BS5" i="22"/>
  <c r="DB24" i="23" l="1"/>
  <c r="AP24" i="23"/>
  <c r="BW23" i="23"/>
  <c r="J24" i="23"/>
  <c r="K23" i="23"/>
  <c r="BV24" i="23"/>
  <c r="DC23" i="23"/>
  <c r="AQ23" i="23"/>
  <c r="AT12" i="23"/>
  <c r="O11" i="23"/>
  <c r="DG11" i="23"/>
  <c r="CA11" i="23"/>
  <c r="BZ12" i="23"/>
  <c r="AU11" i="23"/>
  <c r="N12" i="23"/>
  <c r="DF12" i="23"/>
  <c r="Z17" i="24"/>
  <c r="CL17" i="24"/>
  <c r="DR17" i="24"/>
  <c r="BF17" i="24"/>
  <c r="CX35" i="24"/>
  <c r="BR35" i="24"/>
  <c r="AL35" i="24"/>
  <c r="F35" i="24"/>
  <c r="CT30" i="23"/>
  <c r="AH30" i="23"/>
  <c r="AI29" i="23"/>
  <c r="BN30" i="23"/>
  <c r="BO29" i="23"/>
  <c r="C29" i="23"/>
  <c r="B30" i="23"/>
  <c r="CU29" i="23"/>
  <c r="BG29" i="23"/>
  <c r="Z30" i="23"/>
  <c r="DS29" i="23"/>
  <c r="CM29" i="23"/>
  <c r="DR30" i="23"/>
  <c r="BF30" i="23"/>
  <c r="CL30" i="23"/>
  <c r="AA29" i="23"/>
  <c r="V18" i="23"/>
  <c r="CI17" i="23"/>
  <c r="DN18" i="23"/>
  <c r="W17" i="23"/>
  <c r="DO17" i="23"/>
  <c r="BC17" i="23"/>
  <c r="CH18" i="23"/>
  <c r="BB18" i="23"/>
  <c r="N18" i="23"/>
  <c r="O17" i="23"/>
  <c r="AT18" i="23"/>
  <c r="DG17" i="23"/>
  <c r="DF18" i="23"/>
  <c r="BZ18" i="23"/>
  <c r="AU17" i="23"/>
  <c r="CA17" i="23"/>
  <c r="BN12" i="23"/>
  <c r="B12" i="23"/>
  <c r="C11" i="23"/>
  <c r="AI11" i="23"/>
  <c r="BO11" i="23"/>
  <c r="AH12" i="23"/>
  <c r="CU11" i="23"/>
  <c r="CT12" i="23"/>
  <c r="AP12" i="23"/>
  <c r="J12" i="23"/>
  <c r="K11" i="23"/>
  <c r="DB12" i="23"/>
  <c r="BW11" i="23"/>
  <c r="BV12" i="23"/>
  <c r="DC11" i="23"/>
  <c r="AQ11" i="23"/>
  <c r="CE17" i="23"/>
  <c r="DJ18" i="23"/>
  <c r="DK17" i="23"/>
  <c r="R18" i="23"/>
  <c r="AX18" i="23"/>
  <c r="S17" i="23"/>
  <c r="CD18" i="23"/>
  <c r="AY17" i="23"/>
  <c r="CT11" i="24"/>
  <c r="BN11" i="24"/>
  <c r="B11" i="24"/>
  <c r="AH11" i="24"/>
  <c r="CX17" i="24"/>
  <c r="BR17" i="24"/>
  <c r="AL17" i="24"/>
  <c r="F17" i="24"/>
  <c r="BZ5" i="24"/>
  <c r="N5" i="24"/>
  <c r="DF5" i="24"/>
  <c r="AT5" i="24"/>
  <c r="DJ23" i="24"/>
  <c r="CD23" i="24"/>
  <c r="R23" i="24"/>
  <c r="AX23" i="24"/>
  <c r="R17" i="24"/>
  <c r="DJ17" i="24"/>
  <c r="AX17" i="24"/>
  <c r="CD17" i="24"/>
  <c r="AH23" i="24"/>
  <c r="BN23" i="24"/>
  <c r="B23" i="24"/>
  <c r="CT23" i="24"/>
  <c r="DB29" i="24"/>
  <c r="J29" i="24"/>
  <c r="AP29" i="24"/>
  <c r="BV29" i="24"/>
  <c r="CT5" i="24"/>
  <c r="B5" i="24"/>
  <c r="AH5" i="24"/>
  <c r="BN5" i="24"/>
  <c r="DB23" i="24"/>
  <c r="BV23" i="24"/>
  <c r="J23" i="24"/>
  <c r="AP23" i="24"/>
  <c r="AT24" i="23"/>
  <c r="BZ24" i="23"/>
  <c r="DF24" i="23"/>
  <c r="CA23" i="23"/>
  <c r="O23" i="23"/>
  <c r="AU23" i="23"/>
  <c r="DG23" i="23"/>
  <c r="N24" i="23"/>
  <c r="AQ17" i="23"/>
  <c r="BV18" i="23"/>
  <c r="DC17" i="23"/>
  <c r="K17" i="23"/>
  <c r="J18" i="23"/>
  <c r="DB18" i="23"/>
  <c r="AP18" i="23"/>
  <c r="BW17" i="23"/>
  <c r="F24" i="23"/>
  <c r="CX24" i="23"/>
  <c r="G23" i="23"/>
  <c r="BS23" i="23"/>
  <c r="AM23" i="23"/>
  <c r="BR24" i="23"/>
  <c r="CY23" i="23"/>
  <c r="AL24" i="23"/>
  <c r="AY23" i="23"/>
  <c r="DJ24" i="23"/>
  <c r="DK23" i="23"/>
  <c r="AX24" i="23"/>
  <c r="R24" i="23"/>
  <c r="S23" i="23"/>
  <c r="CD24" i="23"/>
  <c r="CE23" i="23"/>
  <c r="AT6" i="23"/>
  <c r="DG5" i="23"/>
  <c r="CA5" i="23"/>
  <c r="AU5" i="23"/>
  <c r="DF6" i="23"/>
  <c r="O5" i="23"/>
  <c r="BZ6" i="23"/>
  <c r="N6" i="23"/>
  <c r="AA5" i="23"/>
  <c r="BG5" i="23"/>
  <c r="BF6" i="23"/>
  <c r="DS5" i="23"/>
  <c r="CL6" i="23"/>
  <c r="Z6" i="23"/>
  <c r="CM5" i="23"/>
  <c r="DR6" i="23"/>
  <c r="BF12" i="23"/>
  <c r="DR12" i="23"/>
  <c r="CM11" i="23"/>
  <c r="CL12" i="23"/>
  <c r="AA11" i="23"/>
  <c r="Z12" i="23"/>
  <c r="BG11" i="23"/>
  <c r="DS11" i="23"/>
  <c r="CX18" i="23"/>
  <c r="AM17" i="23"/>
  <c r="CY17" i="23"/>
  <c r="BS17" i="23"/>
  <c r="G17" i="23"/>
  <c r="F18" i="23"/>
  <c r="BR18" i="23"/>
  <c r="AL18" i="23"/>
  <c r="BS11" i="23"/>
  <c r="AL12" i="23"/>
  <c r="AM11" i="23"/>
  <c r="CX12" i="23"/>
  <c r="F12" i="23"/>
  <c r="G11" i="23"/>
  <c r="BR12" i="23"/>
  <c r="CY11" i="23"/>
  <c r="BO5" i="23"/>
  <c r="AI5" i="23"/>
  <c r="CT6" i="23"/>
  <c r="BN6" i="23"/>
  <c r="AH6" i="23"/>
  <c r="B6" i="23"/>
  <c r="C5" i="23"/>
  <c r="CU5" i="23"/>
  <c r="DF11" i="24"/>
  <c r="AT11" i="24"/>
  <c r="N11" i="24"/>
  <c r="BZ11" i="24"/>
  <c r="DF29" i="24"/>
  <c r="BZ29" i="24"/>
  <c r="AT29" i="24"/>
  <c r="N29" i="24"/>
  <c r="CT35" i="24"/>
  <c r="BN35" i="24"/>
  <c r="AH35" i="24"/>
  <c r="B35" i="24"/>
  <c r="BO17" i="23"/>
  <c r="C17" i="23"/>
  <c r="CT18" i="23"/>
  <c r="AH18" i="23"/>
  <c r="CU17" i="23"/>
  <c r="B18" i="23"/>
  <c r="BN18" i="23"/>
  <c r="AI17" i="23"/>
  <c r="CT36" i="23"/>
  <c r="BN36" i="23"/>
  <c r="AH36" i="23"/>
  <c r="B36" i="23"/>
  <c r="C35" i="23"/>
  <c r="CU35" i="23"/>
  <c r="AI35" i="23"/>
  <c r="BO35" i="23"/>
  <c r="BB30" i="23"/>
  <c r="V30" i="23"/>
  <c r="DO29" i="23"/>
  <c r="CI29" i="23"/>
  <c r="DN30" i="23"/>
  <c r="BC29" i="23"/>
  <c r="CH30" i="23"/>
  <c r="W29" i="23"/>
  <c r="BB24" i="23"/>
  <c r="CI23" i="23"/>
  <c r="W23" i="23"/>
  <c r="BC23" i="23"/>
  <c r="DO23" i="23"/>
  <c r="CH24" i="23"/>
  <c r="V24" i="23"/>
  <c r="DN24" i="23"/>
  <c r="DS17" i="23"/>
  <c r="CL18" i="23"/>
  <c r="BG17" i="23"/>
  <c r="Z18" i="23"/>
  <c r="AA17" i="23"/>
  <c r="BF18" i="23"/>
  <c r="DR18" i="23"/>
  <c r="CM17" i="23"/>
  <c r="CX36" i="23"/>
  <c r="AL36" i="23"/>
  <c r="F36" i="23"/>
  <c r="BS35" i="23"/>
  <c r="CY35" i="23"/>
  <c r="BR36" i="23"/>
  <c r="AM35" i="23"/>
  <c r="G35" i="23"/>
  <c r="DN17" i="24"/>
  <c r="CH17" i="24"/>
  <c r="V17" i="24"/>
  <c r="BB17" i="24"/>
  <c r="CT17" i="24"/>
  <c r="AH17" i="24"/>
  <c r="BN17" i="24"/>
  <c r="B17" i="24"/>
  <c r="DJ5" i="24"/>
  <c r="CD5" i="24"/>
  <c r="AX5" i="24"/>
  <c r="R5" i="24"/>
  <c r="DJ29" i="24"/>
  <c r="CD29" i="24"/>
  <c r="R29" i="24"/>
  <c r="AX29" i="24"/>
  <c r="CX5" i="24"/>
  <c r="F5" i="24"/>
  <c r="BR5" i="24"/>
  <c r="AL5" i="24"/>
  <c r="Z23" i="24"/>
  <c r="CL23" i="24"/>
  <c r="BF23" i="24"/>
  <c r="DR23" i="24"/>
  <c r="V23" i="24"/>
  <c r="BB23" i="24"/>
  <c r="CH23" i="24"/>
  <c r="DF23" i="24"/>
  <c r="N23" i="24"/>
  <c r="AT23" i="24"/>
  <c r="BZ23" i="24"/>
  <c r="CX11" i="24"/>
  <c r="AL11" i="24"/>
  <c r="F11" i="24"/>
  <c r="BR11" i="24"/>
  <c r="W2" i="25"/>
  <c r="BC2" i="25"/>
  <c r="Q40" i="1"/>
  <c r="V39" i="1"/>
  <c r="S43" i="1"/>
  <c r="R43" i="1"/>
  <c r="R42" i="1"/>
  <c r="Q42" i="1"/>
  <c r="W40" i="1"/>
  <c r="W38" i="1"/>
  <c r="S41" i="1"/>
  <c r="V42" i="1"/>
  <c r="V43" i="1"/>
  <c r="DO2" i="25"/>
  <c r="Q43" i="1"/>
  <c r="Q41" i="1"/>
  <c r="T43" i="1"/>
  <c r="W39" i="1"/>
  <c r="Q38" i="1"/>
  <c r="V38" i="1"/>
  <c r="U42" i="1"/>
  <c r="W41" i="1"/>
  <c r="U43" i="1"/>
  <c r="R40" i="1"/>
  <c r="CI2" i="25"/>
  <c r="R39" i="1"/>
  <c r="U38" i="1"/>
  <c r="V41" i="1"/>
  <c r="W42" i="1"/>
  <c r="R41" i="1"/>
  <c r="T41" i="1"/>
  <c r="U39" i="1"/>
  <c r="T40" i="1"/>
  <c r="U40" i="1"/>
  <c r="S39" i="1"/>
  <c r="S42" i="1"/>
  <c r="T42" i="1"/>
  <c r="S40" i="1"/>
  <c r="T38" i="1"/>
  <c r="V40" i="1"/>
  <c r="T39" i="1"/>
  <c r="R38" i="1"/>
  <c r="W43" i="1"/>
  <c r="Q39" i="1"/>
  <c r="S38" i="1"/>
  <c r="U41" i="1"/>
  <c r="AP5" i="24"/>
  <c r="DB5" i="24"/>
  <c r="BV5" i="24"/>
  <c r="J5" i="24"/>
  <c r="Z29" i="24"/>
  <c r="BF29" i="24"/>
  <c r="DR29" i="24"/>
  <c r="CL29" i="24"/>
  <c r="BW29" i="23"/>
  <c r="AP30" i="23"/>
  <c r="DB30" i="23"/>
  <c r="DC29" i="23"/>
  <c r="K29" i="23"/>
  <c r="J30" i="23"/>
  <c r="BV30" i="23"/>
  <c r="AQ29" i="23"/>
  <c r="BG23" i="23"/>
  <c r="CM23" i="23"/>
  <c r="Z24" i="23"/>
  <c r="DR24" i="23"/>
  <c r="AA23" i="23"/>
  <c r="CL24" i="23"/>
  <c r="DS23" i="23"/>
  <c r="BF24" i="23"/>
  <c r="S29" i="23"/>
  <c r="R30" i="23"/>
  <c r="DJ30" i="23"/>
  <c r="CD30" i="23"/>
  <c r="CE29" i="23"/>
  <c r="AY29" i="23"/>
  <c r="DK29" i="23"/>
  <c r="AX30" i="23"/>
  <c r="N30" i="23"/>
  <c r="DG29" i="23"/>
  <c r="AT30" i="23"/>
  <c r="BZ30" i="23"/>
  <c r="DF30" i="23"/>
  <c r="O29" i="23"/>
  <c r="CA29" i="23"/>
  <c r="AU29" i="23"/>
  <c r="CI11" i="23"/>
  <c r="W11" i="23"/>
  <c r="BB12" i="23"/>
  <c r="BC11" i="23"/>
  <c r="V12" i="23"/>
  <c r="DN12" i="23"/>
  <c r="CH12" i="23"/>
  <c r="DO11" i="23"/>
  <c r="BS5" i="23"/>
  <c r="AL6" i="23"/>
  <c r="CY5" i="23"/>
  <c r="BR6" i="23"/>
  <c r="CX6" i="23"/>
  <c r="G5" i="23"/>
  <c r="AM5" i="23"/>
  <c r="F6" i="23"/>
  <c r="DF17" i="24"/>
  <c r="AT17" i="24"/>
  <c r="N17" i="24"/>
  <c r="BZ17" i="24"/>
  <c r="AY11" i="23"/>
  <c r="AX12" i="23"/>
  <c r="DK11" i="23"/>
  <c r="S11" i="23"/>
  <c r="DJ12" i="23"/>
  <c r="CE11" i="23"/>
  <c r="CD12" i="23"/>
  <c r="R12" i="23"/>
  <c r="CH11" i="24"/>
  <c r="V11" i="24"/>
  <c r="BB11" i="24"/>
  <c r="DN11" i="24"/>
  <c r="DB17" i="24"/>
  <c r="AP17" i="24"/>
  <c r="J17" i="24"/>
  <c r="BV17" i="24"/>
  <c r="Z5" i="24"/>
  <c r="BF5" i="24"/>
  <c r="DR5" i="24"/>
  <c r="CL5" i="24"/>
  <c r="DB11" i="24"/>
  <c r="AP11" i="24"/>
  <c r="BV11" i="24"/>
  <c r="J11" i="24"/>
  <c r="DN29" i="24"/>
  <c r="CH29" i="24"/>
  <c r="BB29" i="24"/>
  <c r="V29" i="24"/>
  <c r="F23" i="24"/>
  <c r="BR23" i="24"/>
  <c r="AL23" i="24"/>
  <c r="CX23" i="24"/>
  <c r="DR11" i="24"/>
  <c r="Z11" i="24"/>
  <c r="BF11" i="24"/>
  <c r="CL11" i="24"/>
  <c r="CH5" i="24"/>
  <c r="V5" i="24"/>
  <c r="BB5" i="24"/>
  <c r="DN5" i="24"/>
  <c r="CX29" i="24"/>
  <c r="AL29" i="24"/>
  <c r="BR29" i="24"/>
  <c r="F29" i="24"/>
  <c r="B29" i="24"/>
  <c r="BN29" i="24"/>
  <c r="CT29" i="24"/>
  <c r="AH29" i="24"/>
  <c r="DJ11" i="24"/>
  <c r="CD11" i="24"/>
  <c r="AX11" i="24"/>
  <c r="R11" i="24"/>
  <c r="W5" i="23"/>
  <c r="V6" i="23"/>
  <c r="BC5" i="23"/>
  <c r="DO5" i="23"/>
  <c r="CH6" i="23"/>
  <c r="DN6" i="23"/>
  <c r="BB6" i="23"/>
  <c r="CI5" i="23"/>
  <c r="BS29" i="23"/>
  <c r="AL30" i="23"/>
  <c r="BR30" i="23"/>
  <c r="G29" i="23"/>
  <c r="F30" i="23"/>
  <c r="AM29" i="23"/>
  <c r="CY29" i="23"/>
  <c r="CX30" i="23"/>
  <c r="C23" i="23"/>
  <c r="BO23" i="23"/>
  <c r="AI23" i="23"/>
  <c r="CU23" i="23"/>
  <c r="AY5" i="23"/>
  <c r="CD6" i="23"/>
  <c r="CE5" i="23"/>
  <c r="R6" i="23"/>
  <c r="DK5" i="23"/>
  <c r="AX6" i="23"/>
  <c r="DJ6" i="23"/>
  <c r="S5" i="23"/>
  <c r="J6" i="23"/>
  <c r="AQ5" i="23"/>
  <c r="BV6" i="23"/>
  <c r="AP6" i="23"/>
  <c r="K5" i="23"/>
  <c r="DC5" i="23"/>
  <c r="DB6" i="23"/>
  <c r="BW5" i="23"/>
  <c r="AX11" i="25" l="1"/>
  <c r="CD11" i="25"/>
  <c r="DJ11" i="25"/>
  <c r="R11" i="25"/>
  <c r="BN23" i="25"/>
  <c r="CT23" i="25"/>
  <c r="B23" i="25"/>
  <c r="AH23" i="25"/>
  <c r="CT29" i="25"/>
  <c r="B29" i="25"/>
  <c r="AH29" i="25"/>
  <c r="BN29" i="25"/>
  <c r="AI35" i="24"/>
  <c r="B36" i="24"/>
  <c r="BN36" i="24"/>
  <c r="CU35" i="24"/>
  <c r="C35" i="24"/>
  <c r="CT36" i="24"/>
  <c r="BO35" i="24"/>
  <c r="AH36" i="24"/>
  <c r="BZ30" i="24"/>
  <c r="CA29" i="24"/>
  <c r="DG29" i="24"/>
  <c r="O29" i="24"/>
  <c r="AU29" i="24"/>
  <c r="DF30" i="24"/>
  <c r="N30" i="24"/>
  <c r="AT30" i="24"/>
  <c r="BS17" i="24"/>
  <c r="BR18" i="24"/>
  <c r="CY17" i="24"/>
  <c r="G17" i="24"/>
  <c r="AM17" i="24"/>
  <c r="CX18" i="24"/>
  <c r="F18" i="24"/>
  <c r="AL18" i="24"/>
  <c r="CY35" i="24"/>
  <c r="AM35" i="24"/>
  <c r="G35" i="24"/>
  <c r="BS35" i="24"/>
  <c r="F36" i="24"/>
  <c r="BR36" i="24"/>
  <c r="CX36" i="24"/>
  <c r="AL36" i="24"/>
  <c r="AI29" i="24"/>
  <c r="BO29" i="24"/>
  <c r="CU29" i="24"/>
  <c r="BN30" i="24"/>
  <c r="C29" i="24"/>
  <c r="CT30" i="24"/>
  <c r="B30" i="24"/>
  <c r="AH30" i="24"/>
  <c r="F24" i="24"/>
  <c r="CY23" i="24"/>
  <c r="G23" i="24"/>
  <c r="AM23" i="24"/>
  <c r="BR24" i="24"/>
  <c r="BS23" i="24"/>
  <c r="AL24" i="24"/>
  <c r="DR6" i="24"/>
  <c r="BF6" i="24"/>
  <c r="AA5" i="24"/>
  <c r="BG5" i="24"/>
  <c r="CM5" i="24"/>
  <c r="DS5" i="24"/>
  <c r="Z6" i="24"/>
  <c r="CL6" i="24"/>
  <c r="BG29" i="24"/>
  <c r="DR30" i="24"/>
  <c r="DS29" i="24"/>
  <c r="AA29" i="24"/>
  <c r="CM29" i="24"/>
  <c r="CL30" i="24"/>
  <c r="BF30" i="24"/>
  <c r="Z30" i="24"/>
  <c r="AT5" i="25"/>
  <c r="BZ5" i="25"/>
  <c r="N5" i="25"/>
  <c r="DF5" i="25"/>
  <c r="J11" i="25"/>
  <c r="DB11" i="25"/>
  <c r="BV11" i="25"/>
  <c r="AP11" i="25"/>
  <c r="DF23" i="25"/>
  <c r="AT23" i="25"/>
  <c r="N23" i="25"/>
  <c r="BZ23" i="25"/>
  <c r="R5" i="25"/>
  <c r="AX5" i="25"/>
  <c r="DJ5" i="25"/>
  <c r="CD5" i="25"/>
  <c r="B5" i="25"/>
  <c r="BN5" i="25"/>
  <c r="CT5" i="25"/>
  <c r="AH5" i="25"/>
  <c r="CT35" i="25"/>
  <c r="AH35" i="25"/>
  <c r="BN35" i="25"/>
  <c r="B35" i="25"/>
  <c r="AP23" i="25"/>
  <c r="DB23" i="25"/>
  <c r="J23" i="25"/>
  <c r="BV23" i="25"/>
  <c r="CX29" i="25"/>
  <c r="AL29" i="25"/>
  <c r="F29" i="25"/>
  <c r="BR29" i="25"/>
  <c r="B17" i="25"/>
  <c r="BN17" i="25"/>
  <c r="AH17" i="25"/>
  <c r="CT17" i="25"/>
  <c r="BR12" i="24"/>
  <c r="F12" i="24"/>
  <c r="AM11" i="24"/>
  <c r="G11" i="24"/>
  <c r="CX12" i="24"/>
  <c r="CY11" i="24"/>
  <c r="BS11" i="24"/>
  <c r="AL12" i="24"/>
  <c r="DK29" i="24"/>
  <c r="AX30" i="24"/>
  <c r="CD30" i="24"/>
  <c r="S29" i="24"/>
  <c r="AY29" i="24"/>
  <c r="DJ30" i="24"/>
  <c r="R30" i="24"/>
  <c r="CE29" i="24"/>
  <c r="V18" i="24"/>
  <c r="W17" i="24"/>
  <c r="DO17" i="24"/>
  <c r="BC17" i="24"/>
  <c r="CH18" i="24"/>
  <c r="CI17" i="24"/>
  <c r="BB18" i="24"/>
  <c r="DN18" i="24"/>
  <c r="DF12" i="24"/>
  <c r="CA11" i="24"/>
  <c r="O11" i="24"/>
  <c r="BZ12" i="24"/>
  <c r="AU11" i="24"/>
  <c r="N12" i="24"/>
  <c r="DG11" i="24"/>
  <c r="AT12" i="24"/>
  <c r="AP24" i="24"/>
  <c r="AQ23" i="24"/>
  <c r="BW23" i="24"/>
  <c r="K23" i="24"/>
  <c r="DC23" i="24"/>
  <c r="BV24" i="24"/>
  <c r="J24" i="24"/>
  <c r="C23" i="24"/>
  <c r="CU23" i="24"/>
  <c r="BO23" i="24"/>
  <c r="AI23" i="24"/>
  <c r="B24" i="24"/>
  <c r="BN24" i="24"/>
  <c r="AH24" i="24"/>
  <c r="CT24" i="24"/>
  <c r="DK23" i="24"/>
  <c r="AY23" i="24"/>
  <c r="R24" i="24"/>
  <c r="CD24" i="24"/>
  <c r="S23" i="24"/>
  <c r="AX24" i="24"/>
  <c r="CE23" i="24"/>
  <c r="CU11" i="24"/>
  <c r="AH12" i="24"/>
  <c r="CT12" i="24"/>
  <c r="C11" i="24"/>
  <c r="B12" i="24"/>
  <c r="BN12" i="24"/>
  <c r="BO11" i="24"/>
  <c r="AI11" i="24"/>
  <c r="B11" i="25"/>
  <c r="CT11" i="25"/>
  <c r="AH11" i="25"/>
  <c r="BN11" i="25"/>
  <c r="DB29" i="25"/>
  <c r="J29" i="25"/>
  <c r="AP29" i="25"/>
  <c r="BV29" i="25"/>
  <c r="F17" i="25"/>
  <c r="AL17" i="25"/>
  <c r="BR17" i="25"/>
  <c r="CX17" i="25"/>
  <c r="BB29" i="25"/>
  <c r="V29" i="25"/>
  <c r="CH29" i="25"/>
  <c r="DN29" i="25"/>
  <c r="DK11" i="24"/>
  <c r="AX12" i="24"/>
  <c r="AY11" i="24"/>
  <c r="CE11" i="24"/>
  <c r="CD12" i="24"/>
  <c r="R12" i="24"/>
  <c r="S11" i="24"/>
  <c r="DJ12" i="24"/>
  <c r="CX30" i="24"/>
  <c r="AL30" i="24"/>
  <c r="AM29" i="24"/>
  <c r="CY29" i="24"/>
  <c r="F30" i="24"/>
  <c r="BR30" i="24"/>
  <c r="G29" i="24"/>
  <c r="BS29" i="24"/>
  <c r="DN30" i="24"/>
  <c r="W29" i="24"/>
  <c r="CH30" i="24"/>
  <c r="BC29" i="24"/>
  <c r="BB30" i="24"/>
  <c r="V30" i="24"/>
  <c r="CI29" i="24"/>
  <c r="DO29" i="24"/>
  <c r="DB12" i="24"/>
  <c r="BW11" i="24"/>
  <c r="J12" i="24"/>
  <c r="BV12" i="24"/>
  <c r="AP12" i="24"/>
  <c r="DC11" i="24"/>
  <c r="K11" i="24"/>
  <c r="AQ11" i="24"/>
  <c r="K5" i="24"/>
  <c r="J6" i="24"/>
  <c r="DC5" i="24"/>
  <c r="DB6" i="24"/>
  <c r="BW5" i="24"/>
  <c r="AP6" i="24"/>
  <c r="BV6" i="24"/>
  <c r="AQ5" i="24"/>
  <c r="AX23" i="25"/>
  <c r="DJ23" i="25"/>
  <c r="R23" i="25"/>
  <c r="CD23" i="25"/>
  <c r="CX5" i="25"/>
  <c r="F5" i="25"/>
  <c r="BR5" i="25"/>
  <c r="AL5" i="25"/>
  <c r="AP17" i="25"/>
  <c r="J17" i="25"/>
  <c r="BV17" i="25"/>
  <c r="DB17" i="25"/>
  <c r="CD17" i="25"/>
  <c r="R17" i="25"/>
  <c r="AX17" i="25"/>
  <c r="DJ17" i="25"/>
  <c r="CX23" i="25"/>
  <c r="BR23" i="25"/>
  <c r="AL23" i="25"/>
  <c r="F23" i="25"/>
  <c r="AL11" i="25"/>
  <c r="F11" i="25"/>
  <c r="BR11" i="25"/>
  <c r="CX11" i="25"/>
  <c r="DR23" i="25"/>
  <c r="BF23" i="25"/>
  <c r="Z23" i="25"/>
  <c r="CL23" i="25"/>
  <c r="BF11" i="25"/>
  <c r="DR11" i="25"/>
  <c r="Z11" i="25"/>
  <c r="CL11" i="25"/>
  <c r="BF5" i="25"/>
  <c r="CL5" i="25"/>
  <c r="DR5" i="25"/>
  <c r="Z5" i="25"/>
  <c r="AL35" i="25"/>
  <c r="CX35" i="25"/>
  <c r="F35" i="25"/>
  <c r="BR35" i="25"/>
  <c r="AT24" i="24"/>
  <c r="DG23" i="24"/>
  <c r="CA23" i="24"/>
  <c r="O23" i="24"/>
  <c r="N24" i="24"/>
  <c r="AU23" i="24"/>
  <c r="BZ24" i="24"/>
  <c r="AM5" i="24"/>
  <c r="BR6" i="24"/>
  <c r="CX6" i="24"/>
  <c r="CY5" i="24"/>
  <c r="AL6" i="24"/>
  <c r="F6" i="24"/>
  <c r="G5" i="24"/>
  <c r="BS5" i="24"/>
  <c r="CT6" i="24"/>
  <c r="AI5" i="24"/>
  <c r="BO5" i="24"/>
  <c r="CU5" i="24"/>
  <c r="C5" i="24"/>
  <c r="AH6" i="24"/>
  <c r="B6" i="24"/>
  <c r="BN6" i="24"/>
  <c r="AP30" i="24"/>
  <c r="DC29" i="24"/>
  <c r="K29" i="24"/>
  <c r="DB30" i="24"/>
  <c r="J30" i="24"/>
  <c r="AQ29" i="24"/>
  <c r="BW29" i="24"/>
  <c r="BV30" i="24"/>
  <c r="AT6" i="24"/>
  <c r="DG5" i="24"/>
  <c r="AU5" i="24"/>
  <c r="O5" i="24"/>
  <c r="BZ6" i="24"/>
  <c r="DF6" i="24"/>
  <c r="CA5" i="24"/>
  <c r="N6" i="24"/>
  <c r="CH6" i="24"/>
  <c r="DO5" i="24"/>
  <c r="W5" i="24"/>
  <c r="BC5" i="24"/>
  <c r="CI5" i="24"/>
  <c r="V6" i="24"/>
  <c r="BB6" i="24"/>
  <c r="DN6" i="24"/>
  <c r="BF12" i="24"/>
  <c r="DS11" i="24"/>
  <c r="CL12" i="24"/>
  <c r="Z12" i="24"/>
  <c r="CM11" i="24"/>
  <c r="DR12" i="24"/>
  <c r="AA11" i="24"/>
  <c r="BG11" i="24"/>
  <c r="DN12" i="24"/>
  <c r="BB12" i="24"/>
  <c r="CI11" i="24"/>
  <c r="BC11" i="24"/>
  <c r="DO11" i="24"/>
  <c r="CH12" i="24"/>
  <c r="W11" i="24"/>
  <c r="V12" i="24"/>
  <c r="CH17" i="25"/>
  <c r="V17" i="25"/>
  <c r="BB17" i="25"/>
  <c r="DN17" i="25"/>
  <c r="CH23" i="25"/>
  <c r="DN23" i="25"/>
  <c r="BB23" i="25"/>
  <c r="V23" i="25"/>
  <c r="V5" i="25"/>
  <c r="DN5" i="25"/>
  <c r="BB5" i="25"/>
  <c r="CH5" i="25"/>
  <c r="DN11" i="25"/>
  <c r="CH11" i="25"/>
  <c r="V11" i="25"/>
  <c r="BB11" i="25"/>
  <c r="DJ6" i="24"/>
  <c r="CE5" i="24"/>
  <c r="S5" i="24"/>
  <c r="AY5" i="24"/>
  <c r="DK5" i="24"/>
  <c r="CD6" i="24"/>
  <c r="R6" i="24"/>
  <c r="AX6" i="24"/>
  <c r="BN18" i="24"/>
  <c r="BO17" i="24"/>
  <c r="AI17" i="24"/>
  <c r="AH18" i="24"/>
  <c r="CT18" i="24"/>
  <c r="CU17" i="24"/>
  <c r="B18" i="24"/>
  <c r="C17" i="24"/>
  <c r="AP18" i="24"/>
  <c r="DC17" i="24"/>
  <c r="BV18" i="24"/>
  <c r="J18" i="24"/>
  <c r="DB18" i="24"/>
  <c r="AQ17" i="24"/>
  <c r="K17" i="24"/>
  <c r="BW17" i="24"/>
  <c r="DF18" i="24"/>
  <c r="N18" i="24"/>
  <c r="BZ18" i="24"/>
  <c r="DG17" i="24"/>
  <c r="CA17" i="24"/>
  <c r="O17" i="24"/>
  <c r="AT18" i="24"/>
  <c r="AU17" i="24"/>
  <c r="BV5" i="25"/>
  <c r="J5" i="25"/>
  <c r="AP5" i="25"/>
  <c r="DB5" i="25"/>
  <c r="N11" i="25"/>
  <c r="DF11" i="25"/>
  <c r="BZ11" i="25"/>
  <c r="AT11" i="25"/>
  <c r="AT29" i="25"/>
  <c r="BZ29" i="25"/>
  <c r="N29" i="25"/>
  <c r="DF29" i="25"/>
  <c r="N17" i="25"/>
  <c r="DF17" i="25"/>
  <c r="AT17" i="25"/>
  <c r="BZ17" i="25"/>
  <c r="BF29" i="25"/>
  <c r="Z29" i="25"/>
  <c r="CL29" i="25"/>
  <c r="DR29" i="25"/>
  <c r="R29" i="25"/>
  <c r="CD29" i="25"/>
  <c r="AX29" i="25"/>
  <c r="DJ29" i="25"/>
  <c r="Z17" i="25"/>
  <c r="BF17" i="25"/>
  <c r="DR17" i="25"/>
  <c r="CL17" i="25"/>
  <c r="CI23" i="24"/>
  <c r="CH24" i="24"/>
  <c r="W23" i="24"/>
  <c r="BC23" i="24"/>
  <c r="DO23" i="24"/>
  <c r="V24" i="24"/>
  <c r="BB24" i="24"/>
  <c r="DR24" i="24"/>
  <c r="BG23" i="24"/>
  <c r="BF24" i="24"/>
  <c r="DS23" i="24"/>
  <c r="Z24" i="24"/>
  <c r="AA23" i="24"/>
  <c r="CL24" i="24"/>
  <c r="CM23" i="24"/>
  <c r="AX18" i="24"/>
  <c r="DJ18" i="24"/>
  <c r="S17" i="24"/>
  <c r="AY17" i="24"/>
  <c r="CD18" i="24"/>
  <c r="CE17" i="24"/>
  <c r="R18" i="24"/>
  <c r="DK17" i="24"/>
  <c r="CL18" i="24"/>
  <c r="BG17" i="24"/>
  <c r="AA17" i="24"/>
  <c r="DR18" i="24"/>
  <c r="CM17" i="24"/>
  <c r="Z18" i="24"/>
  <c r="DS17" i="24"/>
  <c r="BF18" i="24"/>
  <c r="DN24" i="25" l="1"/>
  <c r="CI23" i="25"/>
  <c r="V24" i="25"/>
  <c r="CH24" i="25"/>
  <c r="DO23" i="25"/>
  <c r="W23" i="25"/>
  <c r="BB24" i="25"/>
  <c r="BC23" i="25"/>
  <c r="B36" i="25"/>
  <c r="BN36" i="25"/>
  <c r="CT36" i="25"/>
  <c r="BO35" i="25"/>
  <c r="C35" i="25"/>
  <c r="CU35" i="25"/>
  <c r="AH36" i="25"/>
  <c r="AI35" i="25"/>
  <c r="AU29" i="25"/>
  <c r="CA29" i="25"/>
  <c r="AT30" i="25"/>
  <c r="DG29" i="25"/>
  <c r="DF30" i="25"/>
  <c r="O29" i="25"/>
  <c r="N30" i="25"/>
  <c r="BZ30" i="25"/>
  <c r="CH12" i="25"/>
  <c r="DO11" i="25"/>
  <c r="W11" i="25"/>
  <c r="BB12" i="25"/>
  <c r="CI11" i="25"/>
  <c r="BC11" i="25"/>
  <c r="DN12" i="25"/>
  <c r="V12" i="25"/>
  <c r="CX36" i="25"/>
  <c r="BR36" i="25"/>
  <c r="CY35" i="25"/>
  <c r="F36" i="25"/>
  <c r="AM35" i="25"/>
  <c r="BS35" i="25"/>
  <c r="G35" i="25"/>
  <c r="AL36" i="25"/>
  <c r="Z12" i="25"/>
  <c r="BG11" i="25"/>
  <c r="BF12" i="25"/>
  <c r="DS11" i="25"/>
  <c r="AA11" i="25"/>
  <c r="CL12" i="25"/>
  <c r="CM11" i="25"/>
  <c r="DR12" i="25"/>
  <c r="DR24" i="25"/>
  <c r="CL24" i="25"/>
  <c r="Z24" i="25"/>
  <c r="BF24" i="25"/>
  <c r="CM23" i="25"/>
  <c r="DS23" i="25"/>
  <c r="AA23" i="25"/>
  <c r="BG23" i="25"/>
  <c r="DK23" i="25"/>
  <c r="DJ24" i="25"/>
  <c r="AY23" i="25"/>
  <c r="S23" i="25"/>
  <c r="CD24" i="25"/>
  <c r="R24" i="25"/>
  <c r="CE23" i="25"/>
  <c r="AX24" i="25"/>
  <c r="BS29" i="25"/>
  <c r="G29" i="25"/>
  <c r="AL30" i="25"/>
  <c r="F30" i="25"/>
  <c r="CX30" i="25"/>
  <c r="AM29" i="25"/>
  <c r="CY29" i="25"/>
  <c r="BR30" i="25"/>
  <c r="BW23" i="25"/>
  <c r="K23" i="25"/>
  <c r="AP24" i="25"/>
  <c r="DB24" i="25"/>
  <c r="DC23" i="25"/>
  <c r="BV24" i="25"/>
  <c r="J24" i="25"/>
  <c r="AQ23" i="25"/>
  <c r="BZ24" i="25"/>
  <c r="AT24" i="25"/>
  <c r="AU23" i="25"/>
  <c r="DG23" i="25"/>
  <c r="DF24" i="25"/>
  <c r="N24" i="25"/>
  <c r="O23" i="25"/>
  <c r="CA23" i="25"/>
  <c r="O5" i="25"/>
  <c r="BZ6" i="25"/>
  <c r="AT6" i="25"/>
  <c r="AU5" i="25"/>
  <c r="CA5" i="25"/>
  <c r="DF6" i="25"/>
  <c r="DG5" i="25"/>
  <c r="N6" i="25"/>
  <c r="C23" i="25"/>
  <c r="BO23" i="25"/>
  <c r="BN24" i="25"/>
  <c r="CT24" i="25"/>
  <c r="B24" i="25"/>
  <c r="AI23" i="25"/>
  <c r="CU23" i="25"/>
  <c r="AH24" i="25"/>
  <c r="AA5" i="25"/>
  <c r="BG5" i="25"/>
  <c r="Z6" i="25"/>
  <c r="CL6" i="25"/>
  <c r="CM5" i="25"/>
  <c r="BF6" i="25"/>
  <c r="DS5" i="25"/>
  <c r="DR6" i="25"/>
  <c r="BR24" i="25"/>
  <c r="AM23" i="25"/>
  <c r="BS23" i="25"/>
  <c r="AL24" i="25"/>
  <c r="F24" i="25"/>
  <c r="G23" i="25"/>
  <c r="CX24" i="25"/>
  <c r="CY23" i="25"/>
  <c r="R12" i="25"/>
  <c r="DJ12" i="25"/>
  <c r="AY11" i="25"/>
  <c r="DK11" i="25"/>
  <c r="AX12" i="25"/>
  <c r="CE11" i="25"/>
  <c r="CD12" i="25"/>
  <c r="S11" i="25"/>
  <c r="CM29" i="25"/>
  <c r="BF30" i="25"/>
  <c r="DR30" i="25"/>
  <c r="BG29" i="25"/>
  <c r="DS29" i="25"/>
  <c r="CL30" i="25"/>
  <c r="AA29" i="25"/>
  <c r="Z30" i="25"/>
  <c r="DB6" i="25"/>
  <c r="BW5" i="25"/>
  <c r="J6" i="25"/>
  <c r="BV6" i="25"/>
  <c r="K5" i="25"/>
  <c r="AQ5" i="25"/>
  <c r="DC5" i="25"/>
  <c r="AP6" i="25"/>
  <c r="CI17" i="25"/>
  <c r="BC17" i="25"/>
  <c r="CH18" i="25"/>
  <c r="DN18" i="25"/>
  <c r="V18" i="25"/>
  <c r="DO17" i="25"/>
  <c r="W17" i="25"/>
  <c r="BB18" i="25"/>
  <c r="BR12" i="25"/>
  <c r="G11" i="25"/>
  <c r="CX12" i="25"/>
  <c r="AM11" i="25"/>
  <c r="CY11" i="25"/>
  <c r="F12" i="25"/>
  <c r="BS11" i="25"/>
  <c r="AL12" i="25"/>
  <c r="DJ18" i="25"/>
  <c r="CD18" i="25"/>
  <c r="DK17" i="25"/>
  <c r="S17" i="25"/>
  <c r="AY17" i="25"/>
  <c r="CE17" i="25"/>
  <c r="AX18" i="25"/>
  <c r="R18" i="25"/>
  <c r="AQ17" i="25"/>
  <c r="K17" i="25"/>
  <c r="AP18" i="25"/>
  <c r="DC17" i="25"/>
  <c r="BV18" i="25"/>
  <c r="DB18" i="25"/>
  <c r="J18" i="25"/>
  <c r="BW17" i="25"/>
  <c r="AM5" i="25"/>
  <c r="F6" i="25"/>
  <c r="BR6" i="25"/>
  <c r="G5" i="25"/>
  <c r="BS5" i="25"/>
  <c r="CX6" i="25"/>
  <c r="AL6" i="25"/>
  <c r="CY5" i="25"/>
  <c r="DN30" i="25"/>
  <c r="V30" i="25"/>
  <c r="BB30" i="25"/>
  <c r="CH30" i="25"/>
  <c r="BC29" i="25"/>
  <c r="CI29" i="25"/>
  <c r="W29" i="25"/>
  <c r="DO29" i="25"/>
  <c r="DB30" i="25"/>
  <c r="BV30" i="25"/>
  <c r="AQ29" i="25"/>
  <c r="J30" i="25"/>
  <c r="AP30" i="25"/>
  <c r="BW29" i="25"/>
  <c r="DC29" i="25"/>
  <c r="K29" i="25"/>
  <c r="AI29" i="25"/>
  <c r="BO29" i="25"/>
  <c r="BN30" i="25"/>
  <c r="C29" i="25"/>
  <c r="CT30" i="25"/>
  <c r="B30" i="25"/>
  <c r="CU29" i="25"/>
  <c r="AH30" i="25"/>
  <c r="DS17" i="25"/>
  <c r="CL18" i="25"/>
  <c r="BF18" i="25"/>
  <c r="Z18" i="25"/>
  <c r="DR18" i="25"/>
  <c r="BG17" i="25"/>
  <c r="CM17" i="25"/>
  <c r="AA17" i="25"/>
  <c r="AY29" i="25"/>
  <c r="DJ30" i="25"/>
  <c r="CE29" i="25"/>
  <c r="DK29" i="25"/>
  <c r="R30" i="25"/>
  <c r="S29" i="25"/>
  <c r="CD30" i="25"/>
  <c r="AX30" i="25"/>
  <c r="O17" i="25"/>
  <c r="DG17" i="25"/>
  <c r="AT18" i="25"/>
  <c r="DF18" i="25"/>
  <c r="AU17" i="25"/>
  <c r="BZ18" i="25"/>
  <c r="CA17" i="25"/>
  <c r="N18" i="25"/>
  <c r="N12" i="25"/>
  <c r="DF12" i="25"/>
  <c r="O11" i="25"/>
  <c r="AT12" i="25"/>
  <c r="AU11" i="25"/>
  <c r="BZ12" i="25"/>
  <c r="DG11" i="25"/>
  <c r="CA11" i="25"/>
  <c r="W5" i="25"/>
  <c r="CH6" i="25"/>
  <c r="CI5" i="25"/>
  <c r="DO5" i="25"/>
  <c r="DN6" i="25"/>
  <c r="BC5" i="25"/>
  <c r="BB6" i="25"/>
  <c r="V6" i="25"/>
  <c r="AL18" i="25"/>
  <c r="AM17" i="25"/>
  <c r="CY17" i="25"/>
  <c r="CX18" i="25"/>
  <c r="BS17" i="25"/>
  <c r="BR18" i="25"/>
  <c r="G17" i="25"/>
  <c r="F18" i="25"/>
  <c r="CU11" i="25"/>
  <c r="B12" i="25"/>
  <c r="BN12" i="25"/>
  <c r="CT12" i="25"/>
  <c r="BO11" i="25"/>
  <c r="C11" i="25"/>
  <c r="AH12" i="25"/>
  <c r="AI11" i="25"/>
  <c r="C17" i="25"/>
  <c r="CU17" i="25"/>
  <c r="BN18" i="25"/>
  <c r="AI17" i="25"/>
  <c r="AH18" i="25"/>
  <c r="CT18" i="25"/>
  <c r="BO17" i="25"/>
  <c r="B18" i="25"/>
  <c r="BO5" i="25"/>
  <c r="CU5" i="25"/>
  <c r="BN6" i="25"/>
  <c r="AH6" i="25"/>
  <c r="AI5" i="25"/>
  <c r="C5" i="25"/>
  <c r="CT6" i="25"/>
  <c r="B6" i="25"/>
  <c r="AY5" i="25"/>
  <c r="R6" i="25"/>
  <c r="AX6" i="25"/>
  <c r="DJ6" i="25"/>
  <c r="CD6" i="25"/>
  <c r="S5" i="25"/>
  <c r="DK5" i="25"/>
  <c r="CE5" i="25"/>
  <c r="J12" i="25"/>
  <c r="AP12" i="25"/>
  <c r="AQ11" i="25"/>
  <c r="BV12" i="25"/>
  <c r="BW11" i="25"/>
  <c r="DB12" i="25"/>
  <c r="K11" i="25"/>
  <c r="DC11" i="25"/>
</calcChain>
</file>

<file path=xl/comments1.xml><?xml version="1.0" encoding="utf-8"?>
<comments xmlns="http://schemas.openxmlformats.org/spreadsheetml/2006/main">
  <authors>
    <author>State Patrol</author>
  </authors>
  <commentList>
    <comment ref="A1" authorId="0" shapeId="0">
      <text>
        <r>
          <rPr>
            <b/>
            <sz val="8"/>
            <color indexed="81"/>
            <rFont val="Tahoma"/>
            <family val="2"/>
          </rPr>
          <t>State Patrol:</t>
        </r>
        <r>
          <rPr>
            <sz val="8"/>
            <color indexed="81"/>
            <rFont val="Tahoma"/>
            <family val="2"/>
          </rPr>
          <t xml:space="preserve">
Wanting to add birthdays and other recurring annual events using formulas, you can now copy the formula below and replace month and day with the correct values.
For holidays, birthdays, and anniversaries occuring on a specific date like Christmas
(month=12,day=25):
</t>
        </r>
        <r>
          <rPr>
            <b/>
            <sz val="8"/>
            <color indexed="81"/>
            <rFont val="Tahoma"/>
            <family val="2"/>
          </rPr>
          <t>=DATE($A$4+IF($E$4&gt;month,1,0),month,day)</t>
        </r>
        <r>
          <rPr>
            <sz val="8"/>
            <color indexed="81"/>
            <rFont val="Tahoma"/>
            <family val="2"/>
          </rPr>
          <t xml:space="preserve">
For holidays occuring on a specific day of the week like "first Monday of September" (month=9,dayofweek=2,weekno=1) or "last Sunday in March" (month=4,dayofweek=1,weekno=0):
</t>
        </r>
        <r>
          <rPr>
            <b/>
            <sz val="8"/>
            <color indexed="81"/>
            <rFont val="Tahoma"/>
            <family val="2"/>
          </rPr>
          <t xml:space="preserve">
=( DATE($A$4+IF($E$4&gt;month,1,0),month,1) + (weekno-1)*7) + dayofweek - WEEKDAY(DATE($A$4+IF($E$4&gt;month,1,0),month,1),1) + IF(dayofweek&lt;WEEKDAY(DATE($A$4+IF($E$4&gt;month,1,0),month,1),1),7,0 )</t>
        </r>
        <r>
          <rPr>
            <sz val="8"/>
            <color indexed="81"/>
            <rFont val="Tahoma"/>
            <family val="2"/>
          </rPr>
          <t xml:space="preserve">
For holidays occuring on a specific day of the week AFTER OR ON a given date like "the Saturday after or on June 20" (month=6, day=20, dayofweek=7, 
</t>
        </r>
        <r>
          <rPr>
            <b/>
            <sz val="8"/>
            <color indexed="81"/>
            <rFont val="Tahoma"/>
            <family val="2"/>
          </rPr>
          <t>thedate=DATE($A$4+IF($E$4&gt;month,1,0),month,day)):</t>
        </r>
        <r>
          <rPr>
            <sz val="8"/>
            <color indexed="81"/>
            <rFont val="Tahoma"/>
            <family val="2"/>
          </rPr>
          <t xml:space="preserve">
</t>
        </r>
        <r>
          <rPr>
            <b/>
            <sz val="8"/>
            <color indexed="81"/>
            <rFont val="Tahoma"/>
            <family val="2"/>
          </rPr>
          <t>=thedate+(dayofweek-WEEKDAY(thedate,1)+IF(dayofweek&lt;WEEKDAY(thedate,1),7,0)</t>
        </r>
        <r>
          <rPr>
            <sz val="8"/>
            <color indexed="81"/>
            <rFont val="Tahoma"/>
            <family val="2"/>
          </rPr>
          <t xml:space="preserve">
For holidays such as Victoria Day, that are defined as a specific day of the week ON OR BEFORE a given date, use the following formula:
</t>
        </r>
        <r>
          <rPr>
            <b/>
            <sz val="8"/>
            <color indexed="81"/>
            <rFont val="Tahoma"/>
            <family val="2"/>
          </rPr>
          <t xml:space="preserve">
=thedate-MOD(WEEKDAY(thedate,1)-dayofweek,7)</t>
        </r>
        <r>
          <rPr>
            <sz val="8"/>
            <color indexed="81"/>
            <rFont val="Tahoma"/>
            <family val="2"/>
          </rPr>
          <t xml:space="preserve">
Some holidays can be calculated based on other dates. Good Friday is a good example. It is the Friday before Easter Sunday, so if you have Easter Sunday already defined, then the date for Good Friday =dateofEaster-2, where dateofEaster is a reference to the cell containing the date for Easter Sunday. Pentecost (7th Sunday after Easter Sunday) would be =dateofEaster+49 and Ascension day (6th Thursday after Easter Sunday) would be =dateofEaster+39.
</t>
        </r>
      </text>
    </comment>
  </commentList>
</comments>
</file>

<file path=xl/sharedStrings.xml><?xml version="1.0" encoding="utf-8"?>
<sst xmlns="http://schemas.openxmlformats.org/spreadsheetml/2006/main" count="1514" uniqueCount="92">
  <si>
    <t>Year</t>
  </si>
  <si>
    <t>Month</t>
  </si>
  <si>
    <t>Start Day</t>
  </si>
  <si>
    <t>Calendar Title</t>
  </si>
  <si>
    <t>1:Sun, 2:Mon</t>
  </si>
  <si>
    <t>Note: The monthly calendars only show the first 2 holidays/events per day from the list below. You will need to add other events manually.</t>
  </si>
  <si>
    <t>Date</t>
  </si>
  <si>
    <t>Nebraska Holiday's</t>
  </si>
  <si>
    <t>New Year's Day</t>
  </si>
  <si>
    <t>ML King Day</t>
  </si>
  <si>
    <t>President's Day</t>
  </si>
  <si>
    <t>Arbor Day</t>
  </si>
  <si>
    <t>Memorial Day</t>
  </si>
  <si>
    <t>Independence Day</t>
  </si>
  <si>
    <t>Labor Day</t>
  </si>
  <si>
    <t>Columbus Day</t>
  </si>
  <si>
    <t>Veterans Day</t>
  </si>
  <si>
    <t>Thanksgiving</t>
  </si>
  <si>
    <t>Friday Following Thanksgiving</t>
  </si>
  <si>
    <t>Christmas Day</t>
  </si>
  <si>
    <t>Events</t>
  </si>
  <si>
    <t>Daylight Saving (begin)</t>
  </si>
  <si>
    <t>Taxes Due</t>
  </si>
  <si>
    <t>Easter</t>
  </si>
  <si>
    <t>Mother's Day</t>
  </si>
  <si>
    <t>[42]</t>
  </si>
  <si>
    <t>Father's Day</t>
  </si>
  <si>
    <t>Daylight Saving (end)</t>
  </si>
  <si>
    <t xml:space="preserve"> </t>
  </si>
  <si>
    <t>WIN ? LOSE</t>
  </si>
  <si>
    <t>Quality</t>
  </si>
  <si>
    <t>Delivery</t>
  </si>
  <si>
    <t>Inventory</t>
  </si>
  <si>
    <t>Production</t>
  </si>
  <si>
    <t xml:space="preserve">Green = </t>
  </si>
  <si>
    <t>Yellow =</t>
  </si>
  <si>
    <t xml:space="preserve">Red = </t>
  </si>
  <si>
    <t>Notes</t>
  </si>
  <si>
    <t>HOW DID WE DO?</t>
  </si>
  <si>
    <t>ISSUES</t>
  </si>
  <si>
    <t>FREQUENCY</t>
  </si>
  <si>
    <t>Enter Problem Description Here</t>
  </si>
  <si>
    <t>ISSUE</t>
  </si>
  <si>
    <t xml:space="preserve"> ACTION PLAN</t>
  </si>
  <si>
    <t>Action Plan (Countermeasures)</t>
  </si>
  <si>
    <t>Plan = Identify, Analyze Problem</t>
  </si>
  <si>
    <t>Do = Develop, Implement Solution</t>
  </si>
  <si>
    <t>Check = Evaluate Results</t>
  </si>
  <si>
    <t>Act = Standardize Solutions</t>
  </si>
  <si>
    <t>Problem</t>
  </si>
  <si>
    <t>Action Required</t>
  </si>
  <si>
    <t>Who</t>
  </si>
  <si>
    <t>By When</t>
  </si>
  <si>
    <t>Plan</t>
  </si>
  <si>
    <t>Do</t>
  </si>
  <si>
    <t>Check</t>
  </si>
  <si>
    <t>Act</t>
  </si>
  <si>
    <t>.</t>
  </si>
  <si>
    <t>Vertex42 Calendar Template</t>
  </si>
  <si>
    <t>© 2009 Vertex42 LLC</t>
  </si>
  <si>
    <t>Goal: Support Tickets Average Days Are &lt; 15 Days</t>
  </si>
  <si>
    <t>Goal: All Resolved User Stories Closed in 2 weeks</t>
  </si>
  <si>
    <t>NDOT Calendar</t>
  </si>
  <si>
    <t>&lt;</t>
  </si>
  <si>
    <t>Days</t>
  </si>
  <si>
    <t>Green =</t>
  </si>
  <si>
    <t>Goal: Close or Resolve 75% of User Stories per iteraiton</t>
  </si>
  <si>
    <t>increments of 10% a day</t>
  </si>
  <si>
    <t>Yellow &lt;</t>
  </si>
  <si>
    <t>10% a day</t>
  </si>
  <si>
    <t>Red &lt;</t>
  </si>
  <si>
    <t>Sunday</t>
  </si>
  <si>
    <t>Monday</t>
  </si>
  <si>
    <t>Tuesday</t>
  </si>
  <si>
    <t>Wednesday</t>
  </si>
  <si>
    <t>Thursday</t>
  </si>
  <si>
    <t>Friday</t>
  </si>
  <si>
    <t>Saturday</t>
  </si>
  <si>
    <t xml:space="preserve"> Goal: # of User Stories Resolved not In CAT &lt; than 30 days</t>
  </si>
  <si>
    <t>Goal: Close or Resolve 75% of User Stories per iteration</t>
  </si>
  <si>
    <t>5% a Day</t>
  </si>
  <si>
    <t xml:space="preserve"> Goal: # of User Stories Resolved not In CAT &gt; than 30 days</t>
  </si>
  <si>
    <t>11-27 - beginning of iteration</t>
  </si>
  <si>
    <t>X</t>
  </si>
  <si>
    <t xml:space="preserve">16 Tickets open for an average of 10 days. 1 tickets are past 15 days, IR1045808 review next Friday. 4 On Hold, IR1035083 72 days,  IR861465 172 days, IR869829 168 days, and SR458254  588 days. 14 tickets closed during this last week.
</t>
  </si>
  <si>
    <t>Ticket has been resolved longer than 30 days</t>
  </si>
  <si>
    <t>Dave Tyser will update</t>
  </si>
  <si>
    <t>Dave</t>
  </si>
  <si>
    <t xml:space="preserve">Goal: </t>
  </si>
  <si>
    <t xml:space="preserve"> Goal: </t>
  </si>
  <si>
    <t xml:space="preserve">Goal:  </t>
  </si>
  <si>
    <t xml:space="preserve"> Goal: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</si>
</sst>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
    <numFmt numFmtId="165" formatCode="[$-C0A]d\-mmm;@"/>
    <numFmt numFmtId="166" formatCode="mmmm\ yyyy"/>
    <numFmt numFmtId="167" formatCode="[$-409]mmm\ dd;@"/>
    <numFmt numFmtId="168" formatCode="m/d/yy;@"/>
  </numFmts>
  <fonts count="60" x14ac:knownFonts="1">
    <font>
      <sz val="10"/>
      <name val="Arial"/>
    </font>
    <font>
      <u/>
      <sz val="10"/>
      <color indexed="12"/>
      <name val="Tahoma"/>
      <family val="2"/>
    </font>
    <font>
      <sz val="8"/>
      <name val="Arial"/>
      <family val="2"/>
    </font>
    <font>
      <sz val="8"/>
      <name val="Arial"/>
      <family val="2"/>
    </font>
    <font>
      <b/>
      <sz val="10"/>
      <name val="Verdana"/>
      <family val="2"/>
    </font>
    <font>
      <sz val="10"/>
      <name val="Verdana"/>
      <family val="2"/>
    </font>
    <font>
      <i/>
      <sz val="8"/>
      <name val="Arial"/>
      <family val="2"/>
    </font>
    <font>
      <sz val="9"/>
      <name val="Arial"/>
      <family val="2"/>
    </font>
    <font>
      <sz val="8"/>
      <name val="Verdana"/>
      <family val="2"/>
    </font>
    <font>
      <u/>
      <sz val="8"/>
      <color indexed="12"/>
      <name val="Arial"/>
      <family val="2"/>
    </font>
    <font>
      <sz val="10"/>
      <name val="Arial"/>
      <family val="2"/>
    </font>
    <font>
      <b/>
      <sz val="12"/>
      <color indexed="9"/>
      <name val="Arial"/>
      <family val="2"/>
    </font>
    <font>
      <b/>
      <sz val="11"/>
      <color indexed="60"/>
      <name val="Arial"/>
      <family val="2"/>
    </font>
    <font>
      <b/>
      <sz val="28"/>
      <color indexed="60"/>
      <name val="Arial"/>
      <family val="2"/>
    </font>
    <font>
      <sz val="6"/>
      <color indexed="9"/>
      <name val="Arial"/>
      <family val="2"/>
    </font>
    <font>
      <b/>
      <sz val="12"/>
      <name val="Arial"/>
      <family val="2"/>
    </font>
    <font>
      <b/>
      <sz val="16"/>
      <color indexed="9"/>
      <name val="Arial"/>
      <family val="2"/>
    </font>
    <font>
      <sz val="10.5"/>
      <color rgb="FF000000"/>
      <name val="Century Gothic"/>
      <family val="2"/>
    </font>
    <font>
      <sz val="10"/>
      <name val="Century Gothic"/>
      <family val="2"/>
    </font>
    <font>
      <b/>
      <sz val="10"/>
      <name val="Century Gothic"/>
      <family val="2"/>
    </font>
    <font>
      <b/>
      <sz val="26"/>
      <color indexed="60"/>
      <name val="Century Gothic"/>
      <family val="2"/>
    </font>
    <font>
      <b/>
      <sz val="12"/>
      <color indexed="9"/>
      <name val="Century Gothic"/>
      <family val="2"/>
    </font>
    <font>
      <b/>
      <sz val="14"/>
      <name val="Century Gothic"/>
      <family val="2"/>
    </font>
    <font>
      <sz val="8"/>
      <name val="Century Gothic"/>
      <family val="2"/>
    </font>
    <font>
      <b/>
      <sz val="11"/>
      <name val="Century Gothic"/>
      <family val="2"/>
    </font>
    <font>
      <b/>
      <sz val="18"/>
      <name val="Century Gothic"/>
      <family val="2"/>
    </font>
    <font>
      <b/>
      <sz val="10"/>
      <name val="Arial"/>
      <family val="2"/>
    </font>
    <font>
      <b/>
      <sz val="8"/>
      <name val="Century Gothic"/>
      <family val="2"/>
    </font>
    <font>
      <sz val="10"/>
      <color theme="0" tint="-4.9989318521683403E-2"/>
      <name val="Arial"/>
      <family val="2"/>
    </font>
    <font>
      <b/>
      <sz val="16"/>
      <name val="Century Gothic"/>
      <family val="2"/>
    </font>
    <font>
      <b/>
      <sz val="22"/>
      <name val="Century Gothic"/>
      <family val="2"/>
    </font>
    <font>
      <b/>
      <sz val="12"/>
      <name val="Century Gothic"/>
      <family val="2"/>
    </font>
    <font>
      <b/>
      <sz val="9"/>
      <name val="Century Gothic"/>
      <family val="2"/>
    </font>
    <font>
      <b/>
      <sz val="9"/>
      <name val="Arial"/>
      <family val="2"/>
    </font>
    <font>
      <b/>
      <sz val="30"/>
      <name val="Arial Black"/>
      <family val="2"/>
    </font>
    <font>
      <b/>
      <sz val="24"/>
      <name val="Arial Black"/>
      <family val="2"/>
    </font>
    <font>
      <sz val="36"/>
      <name val="Arial Black"/>
      <family val="2"/>
    </font>
    <font>
      <sz val="11"/>
      <name val="Arial"/>
      <family val="2"/>
    </font>
    <font>
      <b/>
      <sz val="10"/>
      <color indexed="60"/>
      <name val="Century Gothic"/>
      <family val="2"/>
    </font>
    <font>
      <sz val="10"/>
      <color indexed="60"/>
      <name val="Century Gothic"/>
      <family val="2"/>
    </font>
    <font>
      <b/>
      <u/>
      <sz val="36"/>
      <color rgb="FF002060"/>
      <name val="Century Gothic"/>
      <family val="2"/>
    </font>
    <font>
      <b/>
      <sz val="30"/>
      <color rgb="FF002060"/>
      <name val="Arial Black"/>
      <family val="2"/>
    </font>
    <font>
      <b/>
      <sz val="24"/>
      <color rgb="FF002060"/>
      <name val="Arial Black"/>
      <family val="2"/>
    </font>
    <font>
      <sz val="36"/>
      <color rgb="FF002060"/>
      <name val="Arial Black"/>
      <family val="2"/>
    </font>
    <font>
      <b/>
      <sz val="22"/>
      <color rgb="FF002060"/>
      <name val="Arial Black"/>
      <family val="2"/>
    </font>
    <font>
      <sz val="26"/>
      <color rgb="FF002060"/>
      <name val="Arial Black"/>
      <family val="2"/>
    </font>
    <font>
      <b/>
      <sz val="24"/>
      <color rgb="FF002060"/>
      <name val="Century Gothic"/>
      <family val="2"/>
    </font>
    <font>
      <sz val="8"/>
      <color indexed="81"/>
      <name val="Tahoma"/>
      <family val="2"/>
    </font>
    <font>
      <b/>
      <sz val="8"/>
      <color indexed="81"/>
      <name val="Tahoma"/>
      <family val="2"/>
    </font>
    <font>
      <b/>
      <sz val="16"/>
      <name val="Arial"/>
      <family val="2"/>
    </font>
    <font>
      <b/>
      <sz val="22"/>
      <color rgb="FF002060"/>
      <name val="Century Gothic"/>
      <family val="2"/>
    </font>
    <font>
      <b/>
      <sz val="16"/>
      <color rgb="FF002060"/>
      <name val="Century Gothic"/>
      <family val="2"/>
    </font>
    <font>
      <b/>
      <sz val="20"/>
      <color rgb="FF002060"/>
      <name val="Century Gothic"/>
      <family val="2"/>
    </font>
    <font>
      <b/>
      <sz val="18"/>
      <color rgb="FF002060"/>
      <name val="Century Gothic"/>
      <family val="2"/>
    </font>
    <font>
      <b/>
      <sz val="14"/>
      <name val="Arial"/>
      <family val="2"/>
    </font>
    <font>
      <sz val="14"/>
      <name val="Arial"/>
      <family val="2"/>
    </font>
    <font>
      <sz val="12"/>
      <name val="Arial"/>
      <family val="2"/>
    </font>
    <font>
      <sz val="8"/>
      <color rgb="FF4D4D4D"/>
      <name val="Tahoma"/>
      <family val="2"/>
    </font>
    <font>
      <sz val="10"/>
      <color rgb="FF4D4D4D"/>
      <name val="Arial"/>
      <family val="2"/>
    </font>
    <font>
      <sz val="10"/>
      <color rgb="FFFF0000"/>
      <name val="Century Gothic"/>
      <family val="2"/>
    </font>
  </fonts>
  <fills count="2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5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7C80"/>
        <bgColor indexed="64"/>
      </patternFill>
    </fill>
    <fill>
      <gradientFill degree="90">
        <stop position="0">
          <color theme="0"/>
        </stop>
        <stop position="1">
          <color rgb="FFFFFF00"/>
        </stop>
      </gradientFill>
    </fill>
    <fill>
      <patternFill patternType="solid">
        <fgColor theme="3"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rgb="FFFF0000"/>
        <bgColor indexed="64"/>
      </patternFill>
    </fill>
    <fill>
      <patternFill patternType="solid">
        <fgColor rgb="FF99CC00"/>
        <bgColor indexed="64"/>
      </patternFill>
    </fill>
  </fills>
  <borders count="57">
    <border>
      <left/>
      <right/>
      <top/>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bottom style="thin">
        <color indexed="5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55"/>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thin">
        <color theme="0" tint="-0.34998626667073579"/>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rgb="FFE5E5E5"/>
      </left>
      <right/>
      <top style="thin">
        <color theme="0" tint="-0.34998626667073579"/>
      </top>
      <bottom style="thin">
        <color rgb="FFE5E5E5"/>
      </bottom>
      <diagonal/>
    </border>
    <border>
      <left/>
      <right style="thin">
        <color theme="0" tint="-0.34998626667073579"/>
      </right>
      <top style="thin">
        <color theme="0" tint="-0.34998626667073579"/>
      </top>
      <bottom style="thin">
        <color rgb="FFE5E5E5"/>
      </bottom>
      <diagonal/>
    </border>
    <border>
      <left style="thin">
        <color rgb="FFE5E5E5"/>
      </left>
      <right/>
      <top style="thin">
        <color rgb="FFE5E5E5"/>
      </top>
      <bottom style="thin">
        <color rgb="FFE5E5E5"/>
      </bottom>
      <diagonal/>
    </border>
    <border>
      <left/>
      <right style="thin">
        <color theme="0" tint="-0.34998626667073579"/>
      </right>
      <top style="thin">
        <color rgb="FFE5E5E5"/>
      </top>
      <bottom style="thin">
        <color rgb="FFE5E5E5"/>
      </bottom>
      <diagonal/>
    </border>
    <border>
      <left style="thin">
        <color rgb="FFE5E5E5"/>
      </left>
      <right/>
      <top style="thin">
        <color rgb="FFE5E5E5"/>
      </top>
      <bottom style="thin">
        <color theme="0" tint="-0.34998626667073579"/>
      </bottom>
      <diagonal/>
    </border>
    <border>
      <left/>
      <right style="thin">
        <color theme="0" tint="-0.34998626667073579"/>
      </right>
      <top style="thin">
        <color rgb="FFE5E5E5"/>
      </top>
      <bottom style="thin">
        <color theme="0" tint="-0.34998626667073579"/>
      </bottom>
      <diagonal/>
    </border>
  </borders>
  <cellStyleXfs count="2">
    <xf numFmtId="0" fontId="0" fillId="0" borderId="0"/>
    <xf numFmtId="0" fontId="1" fillId="0" borderId="0" applyNumberFormat="0" applyFill="0" applyBorder="0" applyAlignment="0" applyProtection="0">
      <alignment vertical="top"/>
      <protection locked="0"/>
    </xf>
  </cellStyleXfs>
  <cellXfs count="543">
    <xf numFmtId="0" fontId="0" fillId="0" borderId="0" xfId="0"/>
    <xf numFmtId="0" fontId="7" fillId="2" borderId="0" xfId="0" applyFont="1" applyFill="1" applyBorder="1" applyAlignment="1">
      <alignment horizontal="center"/>
    </xf>
    <xf numFmtId="164" fontId="7" fillId="0" borderId="1" xfId="0" applyNumberFormat="1" applyFont="1" applyBorder="1" applyAlignment="1">
      <alignment horizontal="center"/>
    </xf>
    <xf numFmtId="0" fontId="7" fillId="2" borderId="2" xfId="0" applyFont="1" applyFill="1" applyBorder="1" applyAlignment="1">
      <alignment horizontal="center"/>
    </xf>
    <xf numFmtId="0" fontId="7" fillId="2" borderId="3" xfId="0" applyFont="1" applyFill="1" applyBorder="1" applyAlignment="1">
      <alignment horizontal="center"/>
    </xf>
    <xf numFmtId="0" fontId="7" fillId="2" borderId="4" xfId="0" applyFont="1" applyFill="1" applyBorder="1" applyAlignment="1">
      <alignment horizontal="center"/>
    </xf>
    <xf numFmtId="0" fontId="10" fillId="0" borderId="0" xfId="0" applyFont="1"/>
    <xf numFmtId="0" fontId="14" fillId="0" borderId="0" xfId="0" applyFont="1"/>
    <xf numFmtId="0" fontId="12" fillId="3" borderId="0" xfId="0" applyFont="1" applyFill="1" applyBorder="1" applyAlignment="1">
      <alignment vertical="center"/>
    </xf>
    <xf numFmtId="0" fontId="0" fillId="0" borderId="0" xfId="0" applyAlignment="1">
      <alignment vertical="center"/>
    </xf>
    <xf numFmtId="0" fontId="2" fillId="0" borderId="0" xfId="0" applyFont="1" applyAlignment="1">
      <alignment vertical="center"/>
    </xf>
    <xf numFmtId="0" fontId="0" fillId="2" borderId="0" xfId="0" applyFill="1"/>
    <xf numFmtId="0" fontId="7" fillId="2" borderId="12" xfId="0" applyFont="1" applyFill="1" applyBorder="1" applyAlignment="1">
      <alignment horizontal="center"/>
    </xf>
    <xf numFmtId="0" fontId="7" fillId="2" borderId="13" xfId="0" applyFont="1" applyFill="1" applyBorder="1" applyAlignment="1">
      <alignment horizontal="center"/>
    </xf>
    <xf numFmtId="0" fontId="10" fillId="0" borderId="0" xfId="0" applyFont="1" applyFill="1" applyBorder="1"/>
    <xf numFmtId="0" fontId="2" fillId="2" borderId="5" xfId="0" applyFont="1" applyFill="1" applyBorder="1" applyAlignment="1">
      <alignment horizontal="right"/>
    </xf>
    <xf numFmtId="165" fontId="10" fillId="0" borderId="0" xfId="0" applyNumberFormat="1" applyFont="1" applyFill="1" applyBorder="1" applyAlignment="1">
      <alignment horizontal="left"/>
    </xf>
    <xf numFmtId="0" fontId="6" fillId="2" borderId="0" xfId="0" applyFont="1" applyFill="1"/>
    <xf numFmtId="0" fontId="0" fillId="0" borderId="0" xfId="0" applyAlignment="1">
      <alignment horizontal="right"/>
    </xf>
    <xf numFmtId="0" fontId="10" fillId="0" borderId="14" xfId="0" applyFont="1" applyBorder="1" applyAlignment="1">
      <alignment vertical="center"/>
    </xf>
    <xf numFmtId="0" fontId="10" fillId="0" borderId="12" xfId="0" applyFont="1" applyBorder="1" applyAlignment="1">
      <alignment vertical="center"/>
    </xf>
    <xf numFmtId="0" fontId="10" fillId="0" borderId="12" xfId="0" applyFont="1" applyFill="1" applyBorder="1" applyAlignment="1">
      <alignment vertical="center"/>
    </xf>
    <xf numFmtId="167" fontId="10" fillId="0" borderId="14" xfId="0" applyNumberFormat="1" applyFont="1" applyFill="1" applyBorder="1" applyAlignment="1">
      <alignment horizontal="center" vertical="center"/>
    </xf>
    <xf numFmtId="0" fontId="12" fillId="3" borderId="0" xfId="0" applyFont="1" applyFill="1" applyBorder="1" applyAlignment="1">
      <alignment horizontal="center" vertical="center"/>
    </xf>
    <xf numFmtId="0" fontId="17" fillId="0" borderId="0" xfId="0" applyFont="1"/>
    <xf numFmtId="164" fontId="22" fillId="0" borderId="8" xfId="0" applyNumberFormat="1" applyFont="1" applyFill="1" applyBorder="1" applyAlignment="1">
      <alignment horizontal="center" vertical="center"/>
    </xf>
    <xf numFmtId="0" fontId="18" fillId="0" borderId="9" xfId="0" applyFont="1" applyBorder="1" applyAlignment="1">
      <alignment vertical="center"/>
    </xf>
    <xf numFmtId="0" fontId="24" fillId="0" borderId="8" xfId="0" applyFont="1" applyFill="1" applyBorder="1" applyAlignment="1">
      <alignment vertical="top"/>
    </xf>
    <xf numFmtId="164" fontId="22" fillId="0" borderId="6" xfId="0" applyNumberFormat="1" applyFont="1" applyFill="1" applyBorder="1" applyAlignment="1">
      <alignment horizontal="center" vertical="center"/>
    </xf>
    <xf numFmtId="0" fontId="19" fillId="0" borderId="7" xfId="0" applyNumberFormat="1" applyFont="1" applyFill="1" applyBorder="1" applyAlignment="1">
      <alignment horizontal="left" vertical="center"/>
    </xf>
    <xf numFmtId="0" fontId="19" fillId="0" borderId="0" xfId="0" applyNumberFormat="1" applyFont="1" applyFill="1" applyBorder="1" applyAlignment="1">
      <alignment horizontal="left" vertical="center"/>
    </xf>
    <xf numFmtId="0" fontId="19" fillId="0" borderId="5" xfId="0" applyNumberFormat="1" applyFont="1" applyFill="1" applyBorder="1" applyAlignment="1">
      <alignment horizontal="left" vertical="center"/>
    </xf>
    <xf numFmtId="0" fontId="19" fillId="0" borderId="9" xfId="0" applyFont="1" applyBorder="1" applyAlignment="1">
      <alignment vertical="center"/>
    </xf>
    <xf numFmtId="0" fontId="26" fillId="0" borderId="0" xfId="0" applyFont="1" applyAlignment="1">
      <alignment vertical="center"/>
    </xf>
    <xf numFmtId="0" fontId="19" fillId="0" borderId="0" xfId="0" applyFont="1" applyBorder="1" applyAlignment="1">
      <alignment vertical="center"/>
    </xf>
    <xf numFmtId="0" fontId="19" fillId="0" borderId="0" xfId="0" applyFont="1" applyFill="1" applyBorder="1"/>
    <xf numFmtId="0" fontId="27" fillId="0" borderId="5" xfId="0" applyFont="1" applyFill="1" applyBorder="1"/>
    <xf numFmtId="0" fontId="19" fillId="0" borderId="5" xfId="0" applyFont="1" applyBorder="1"/>
    <xf numFmtId="0" fontId="27" fillId="0" borderId="0" xfId="0" applyFont="1" applyFill="1" applyBorder="1"/>
    <xf numFmtId="0" fontId="19" fillId="0" borderId="9" xfId="0" applyFont="1" applyBorder="1"/>
    <xf numFmtId="0" fontId="26" fillId="0" borderId="0" xfId="0" applyFont="1"/>
    <xf numFmtId="0" fontId="19" fillId="0" borderId="21" xfId="0" applyFont="1" applyBorder="1" applyAlignment="1">
      <alignment horizontal="center" vertical="center"/>
    </xf>
    <xf numFmtId="0" fontId="28" fillId="0" borderId="0" xfId="0" applyFont="1" applyAlignment="1">
      <alignment horizontal="center" vertical="center"/>
    </xf>
    <xf numFmtId="0" fontId="18" fillId="0" borderId="0" xfId="0" applyFont="1" applyBorder="1"/>
    <xf numFmtId="0" fontId="31" fillId="0" borderId="0" xfId="0" applyFont="1" applyBorder="1" applyAlignment="1">
      <alignment horizontal="center" vertical="center"/>
    </xf>
    <xf numFmtId="168" fontId="18" fillId="0" borderId="21" xfId="0" applyNumberFormat="1" applyFont="1" applyBorder="1" applyAlignment="1">
      <alignment vertical="center"/>
    </xf>
    <xf numFmtId="0" fontId="33" fillId="6" borderId="21" xfId="0" applyFont="1" applyFill="1" applyBorder="1" applyAlignment="1">
      <alignment horizontal="center" vertical="center"/>
    </xf>
    <xf numFmtId="0" fontId="33" fillId="7" borderId="21" xfId="0" applyFont="1" applyFill="1" applyBorder="1" applyAlignment="1">
      <alignment horizontal="center" vertical="center"/>
    </xf>
    <xf numFmtId="0" fontId="32" fillId="11" borderId="21" xfId="0" applyFont="1" applyFill="1" applyBorder="1" applyAlignment="1">
      <alignment horizontal="center" vertical="center"/>
    </xf>
    <xf numFmtId="0" fontId="32" fillId="10" borderId="21" xfId="0" applyFont="1" applyFill="1" applyBorder="1" applyAlignment="1">
      <alignment horizontal="center" vertical="center"/>
    </xf>
    <xf numFmtId="0" fontId="0" fillId="0" borderId="0" xfId="0" applyFill="1"/>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0" fillId="0" borderId="0" xfId="0" applyBorder="1"/>
    <xf numFmtId="0" fontId="0" fillId="0" borderId="32" xfId="0" applyBorder="1"/>
    <xf numFmtId="0" fontId="28" fillId="0" borderId="0" xfId="0" applyFont="1" applyBorder="1"/>
    <xf numFmtId="0" fontId="28" fillId="0" borderId="32" xfId="0" applyFont="1" applyBorder="1"/>
    <xf numFmtId="0" fontId="0" fillId="0" borderId="34" xfId="0" applyBorder="1"/>
    <xf numFmtId="0" fontId="0" fillId="0" borderId="35" xfId="0" applyBorder="1"/>
    <xf numFmtId="0" fontId="18" fillId="0" borderId="0" xfId="0" applyFont="1" applyBorder="1" applyAlignment="1">
      <alignment vertical="center"/>
    </xf>
    <xf numFmtId="0" fontId="23" fillId="0" borderId="0" xfId="0" applyFont="1" applyBorder="1" applyAlignment="1">
      <alignment vertical="center"/>
    </xf>
    <xf numFmtId="0" fontId="19" fillId="0" borderId="0" xfId="0" applyFont="1" applyBorder="1"/>
    <xf numFmtId="0" fontId="0" fillId="0" borderId="29" xfId="0" applyBorder="1"/>
    <xf numFmtId="0" fontId="0" fillId="0" borderId="30" xfId="0" applyBorder="1"/>
    <xf numFmtId="0" fontId="26" fillId="0" borderId="0" xfId="0" applyFont="1" applyBorder="1"/>
    <xf numFmtId="0" fontId="26" fillId="0" borderId="32" xfId="0" applyFont="1" applyBorder="1"/>
    <xf numFmtId="0" fontId="15" fillId="0" borderId="0" xfId="0" applyFont="1" applyBorder="1" applyAlignment="1">
      <alignment horizontal="center" vertical="center"/>
    </xf>
    <xf numFmtId="166" fontId="39" fillId="0" borderId="0" xfId="0" applyNumberFormat="1" applyFont="1" applyFill="1" applyBorder="1" applyAlignment="1">
      <alignment horizontal="right" vertical="center"/>
    </xf>
    <xf numFmtId="0" fontId="35" fillId="0" borderId="28" xfId="0" applyFont="1" applyFill="1" applyBorder="1" applyAlignment="1">
      <alignment vertical="center" textRotation="255"/>
    </xf>
    <xf numFmtId="0" fontId="35" fillId="0" borderId="31" xfId="0" applyFont="1" applyFill="1" applyBorder="1" applyAlignment="1">
      <alignment vertical="center" textRotation="255"/>
    </xf>
    <xf numFmtId="0" fontId="35" fillId="0" borderId="33" xfId="0" applyFont="1" applyFill="1" applyBorder="1" applyAlignment="1">
      <alignment vertical="center" textRotation="255"/>
    </xf>
    <xf numFmtId="0" fontId="36" fillId="0" borderId="28" xfId="0" applyFont="1" applyFill="1" applyBorder="1" applyAlignment="1">
      <alignment vertical="center" textRotation="255"/>
    </xf>
    <xf numFmtId="0" fontId="36" fillId="0" borderId="31" xfId="0" applyFont="1" applyFill="1" applyBorder="1" applyAlignment="1">
      <alignment vertical="center" textRotation="255"/>
    </xf>
    <xf numFmtId="0" fontId="36" fillId="0" borderId="33" xfId="0" applyFont="1" applyFill="1" applyBorder="1" applyAlignment="1">
      <alignment vertical="center" textRotation="255"/>
    </xf>
    <xf numFmtId="0" fontId="34" fillId="0" borderId="0" xfId="0" applyFont="1" applyFill="1" applyBorder="1" applyAlignment="1">
      <alignment vertical="center" textRotation="255"/>
    </xf>
    <xf numFmtId="0" fontId="0" fillId="0" borderId="0" xfId="0" applyBorder="1" applyAlignment="1">
      <alignment vertical="center"/>
    </xf>
    <xf numFmtId="0" fontId="0" fillId="0" borderId="37" xfId="0" applyBorder="1"/>
    <xf numFmtId="0" fontId="0" fillId="0" borderId="40" xfId="0" applyBorder="1" applyAlignment="1">
      <alignment vertical="center"/>
    </xf>
    <xf numFmtId="0" fontId="26" fillId="0" borderId="40" xfId="0" applyFont="1" applyBorder="1" applyAlignment="1">
      <alignment vertical="center"/>
    </xf>
    <xf numFmtId="0" fontId="2" fillId="0" borderId="40" xfId="0" applyFont="1" applyBorder="1" applyAlignment="1">
      <alignment vertical="center"/>
    </xf>
    <xf numFmtId="0" fontId="26" fillId="0" borderId="40" xfId="0" applyFont="1" applyBorder="1"/>
    <xf numFmtId="0" fontId="0" fillId="0" borderId="40" xfId="0" applyBorder="1"/>
    <xf numFmtId="0" fontId="18" fillId="0" borderId="42" xfId="0" applyFont="1" applyBorder="1"/>
    <xf numFmtId="0" fontId="0" fillId="0" borderId="43" xfId="0" applyBorder="1"/>
    <xf numFmtId="0" fontId="35" fillId="0" borderId="29" xfId="0" applyFont="1" applyFill="1" applyBorder="1" applyAlignment="1">
      <alignment vertical="center" textRotation="255"/>
    </xf>
    <xf numFmtId="0" fontId="35" fillId="0" borderId="0" xfId="0" applyFont="1" applyFill="1" applyBorder="1" applyAlignment="1">
      <alignment vertical="center" textRotation="255"/>
    </xf>
    <xf numFmtId="0" fontId="35" fillId="0" borderId="34" xfId="0" applyFont="1" applyFill="1" applyBorder="1" applyAlignment="1">
      <alignment vertical="center" textRotation="255"/>
    </xf>
    <xf numFmtId="0" fontId="34" fillId="0" borderId="36" xfId="0" applyFont="1" applyFill="1" applyBorder="1" applyAlignment="1">
      <alignment vertical="center" textRotation="255"/>
    </xf>
    <xf numFmtId="0" fontId="18" fillId="0" borderId="37" xfId="0" applyFont="1" applyBorder="1" applyAlignment="1">
      <alignment horizontal="center" vertical="center"/>
    </xf>
    <xf numFmtId="0" fontId="18" fillId="0" borderId="38" xfId="0" applyFont="1" applyBorder="1" applyAlignment="1">
      <alignment horizontal="center" vertical="center"/>
    </xf>
    <xf numFmtId="0" fontId="34" fillId="0" borderId="39" xfId="0" applyFont="1" applyFill="1" applyBorder="1" applyAlignment="1">
      <alignment vertical="center" textRotation="255"/>
    </xf>
    <xf numFmtId="0" fontId="28" fillId="0" borderId="40" xfId="0" applyFont="1" applyBorder="1"/>
    <xf numFmtId="0" fontId="34" fillId="0" borderId="41" xfId="0" applyFont="1" applyFill="1" applyBorder="1" applyAlignment="1">
      <alignment vertical="center" textRotation="255"/>
    </xf>
    <xf numFmtId="0" fontId="0" fillId="0" borderId="42" xfId="0" applyBorder="1"/>
    <xf numFmtId="0" fontId="18" fillId="0" borderId="40" xfId="0" applyFont="1" applyBorder="1" applyAlignment="1">
      <alignment vertical="center"/>
    </xf>
    <xf numFmtId="164" fontId="22" fillId="0" borderId="39" xfId="0" applyNumberFormat="1" applyFont="1" applyFill="1" applyBorder="1" applyAlignment="1">
      <alignment horizontal="center" vertical="center"/>
    </xf>
    <xf numFmtId="0" fontId="19" fillId="0" borderId="40" xfId="0" applyFont="1" applyBorder="1" applyAlignment="1">
      <alignment vertical="center"/>
    </xf>
    <xf numFmtId="0" fontId="23" fillId="0" borderId="40" xfId="0" applyFont="1" applyBorder="1" applyAlignment="1">
      <alignment vertical="center"/>
    </xf>
    <xf numFmtId="0" fontId="19" fillId="0" borderId="40" xfId="0" applyFont="1" applyBorder="1"/>
    <xf numFmtId="0" fontId="18" fillId="0" borderId="40" xfId="0" applyFont="1" applyBorder="1"/>
    <xf numFmtId="0" fontId="18" fillId="0" borderId="43" xfId="0" applyFont="1" applyBorder="1"/>
    <xf numFmtId="0" fontId="18" fillId="0" borderId="39" xfId="0" applyFont="1" applyBorder="1"/>
    <xf numFmtId="0" fontId="0" fillId="0" borderId="38" xfId="0" applyBorder="1"/>
    <xf numFmtId="0" fontId="0" fillId="0" borderId="36" xfId="0" applyBorder="1"/>
    <xf numFmtId="0" fontId="0" fillId="0" borderId="39" xfId="0" applyBorder="1" applyAlignment="1">
      <alignment vertical="center"/>
    </xf>
    <xf numFmtId="0" fontId="26" fillId="0" borderId="39" xfId="0" applyFont="1" applyBorder="1" applyAlignment="1">
      <alignment vertical="center"/>
    </xf>
    <xf numFmtId="0" fontId="2" fillId="0" borderId="39" xfId="0" applyFont="1" applyBorder="1" applyAlignment="1">
      <alignment vertical="center"/>
    </xf>
    <xf numFmtId="0" fontId="26" fillId="0" borderId="39" xfId="0" applyFont="1" applyBorder="1"/>
    <xf numFmtId="0" fontId="0" fillId="0" borderId="39" xfId="0" applyBorder="1"/>
    <xf numFmtId="0" fontId="0" fillId="0" borderId="41" xfId="0" applyBorder="1"/>
    <xf numFmtId="0" fontId="18" fillId="0" borderId="36" xfId="0" applyFont="1" applyBorder="1" applyAlignment="1">
      <alignment horizontal="center" vertical="center"/>
    </xf>
    <xf numFmtId="0" fontId="34" fillId="0" borderId="38" xfId="0" applyFont="1" applyFill="1" applyBorder="1" applyAlignment="1">
      <alignment vertical="center" textRotation="255"/>
    </xf>
    <xf numFmtId="0" fontId="34" fillId="0" borderId="40" xfId="0" applyFont="1" applyFill="1" applyBorder="1" applyAlignment="1">
      <alignment vertical="center" textRotation="255"/>
    </xf>
    <xf numFmtId="0" fontId="34" fillId="0" borderId="43" xfId="0" applyFont="1" applyFill="1" applyBorder="1" applyAlignment="1">
      <alignment vertical="center" textRotation="255"/>
    </xf>
    <xf numFmtId="0" fontId="26" fillId="0" borderId="0" xfId="0" applyFont="1" applyBorder="1" applyAlignment="1">
      <alignment vertical="center"/>
    </xf>
    <xf numFmtId="0" fontId="2" fillId="0" borderId="0" xfId="0" applyFont="1" applyBorder="1" applyAlignment="1">
      <alignment vertical="center"/>
    </xf>
    <xf numFmtId="0" fontId="29" fillId="0" borderId="44" xfId="0" applyFont="1" applyBorder="1" applyAlignment="1">
      <alignment vertical="center" textRotation="255"/>
    </xf>
    <xf numFmtId="0" fontId="25" fillId="12" borderId="26" xfId="0" applyFont="1" applyFill="1" applyBorder="1" applyAlignment="1">
      <alignment vertical="center"/>
    </xf>
    <xf numFmtId="0" fontId="25" fillId="12" borderId="27" xfId="0" applyFont="1" applyFill="1" applyBorder="1" applyAlignment="1">
      <alignment vertical="center"/>
    </xf>
    <xf numFmtId="0" fontId="35" fillId="0" borderId="37" xfId="0" applyFont="1" applyFill="1" applyBorder="1" applyAlignment="1">
      <alignment vertical="center" textRotation="255"/>
    </xf>
    <xf numFmtId="0" fontId="35" fillId="0" borderId="42" xfId="0" applyFont="1" applyFill="1" applyBorder="1" applyAlignment="1">
      <alignment vertical="center" textRotation="255"/>
    </xf>
    <xf numFmtId="0" fontId="36" fillId="0" borderId="37" xfId="0" applyFont="1" applyFill="1" applyBorder="1" applyAlignment="1">
      <alignment vertical="center" textRotation="255"/>
    </xf>
    <xf numFmtId="0" fontId="36" fillId="0" borderId="0" xfId="0" applyFont="1" applyFill="1" applyBorder="1" applyAlignment="1">
      <alignment vertical="center" textRotation="255"/>
    </xf>
    <xf numFmtId="0" fontId="36" fillId="0" borderId="42" xfId="0" applyFont="1" applyFill="1" applyBorder="1" applyAlignment="1">
      <alignment vertical="center" textRotation="255"/>
    </xf>
    <xf numFmtId="0" fontId="28" fillId="0" borderId="37" xfId="0" applyFont="1" applyBorder="1" applyAlignment="1">
      <alignment horizontal="center" vertical="center"/>
    </xf>
    <xf numFmtId="0" fontId="0" fillId="0" borderId="36" xfId="0" applyBorder="1" applyAlignment="1">
      <alignment vertical="center"/>
    </xf>
    <xf numFmtId="0" fontId="18" fillId="0" borderId="37" xfId="0" applyFont="1" applyBorder="1" applyAlignment="1">
      <alignment vertical="center"/>
    </xf>
    <xf numFmtId="0" fontId="18" fillId="0" borderId="38" xfId="0" applyFont="1" applyBorder="1" applyAlignment="1">
      <alignment vertical="center"/>
    </xf>
    <xf numFmtId="0" fontId="41" fillId="5" borderId="36" xfId="0" applyFont="1" applyFill="1" applyBorder="1" applyAlignment="1">
      <alignment vertical="center" textRotation="255"/>
    </xf>
    <xf numFmtId="0" fontId="18" fillId="0" borderId="37" xfId="0" applyFont="1" applyBorder="1"/>
    <xf numFmtId="0" fontId="40" fillId="0" borderId="37" xfId="0" applyFont="1" applyBorder="1" applyAlignment="1">
      <alignment vertical="center"/>
    </xf>
    <xf numFmtId="0" fontId="18" fillId="0" borderId="9" xfId="0" applyFont="1" applyBorder="1"/>
    <xf numFmtId="0" fontId="35" fillId="0" borderId="36" xfId="0" applyFont="1" applyFill="1" applyBorder="1" applyAlignment="1">
      <alignment vertical="center" textRotation="255"/>
    </xf>
    <xf numFmtId="0" fontId="35" fillId="0" borderId="39" xfId="0" applyFont="1" applyFill="1" applyBorder="1" applyAlignment="1">
      <alignment vertical="center" textRotation="255"/>
    </xf>
    <xf numFmtId="0" fontId="35" fillId="0" borderId="41" xfId="0" applyFont="1" applyFill="1" applyBorder="1" applyAlignment="1">
      <alignment vertical="center" textRotation="255"/>
    </xf>
    <xf numFmtId="0" fontId="36" fillId="0" borderId="36" xfId="0" applyFont="1" applyFill="1" applyBorder="1" applyAlignment="1">
      <alignment vertical="center" textRotation="255"/>
    </xf>
    <xf numFmtId="0" fontId="36" fillId="0" borderId="39" xfId="0" applyFont="1" applyFill="1" applyBorder="1" applyAlignment="1">
      <alignment vertical="center" textRotation="255"/>
    </xf>
    <xf numFmtId="0" fontId="36" fillId="0" borderId="41" xfId="0" applyFont="1" applyFill="1" applyBorder="1" applyAlignment="1">
      <alignment vertical="center" textRotation="255"/>
    </xf>
    <xf numFmtId="0" fontId="19" fillId="0" borderId="42" xfId="0" applyFont="1" applyBorder="1" applyAlignment="1">
      <alignment horizontal="center" vertical="center"/>
    </xf>
    <xf numFmtId="0" fontId="19" fillId="0" borderId="43" xfId="0" applyFont="1" applyBorder="1" applyAlignment="1">
      <alignment horizontal="center" vertical="center"/>
    </xf>
    <xf numFmtId="0" fontId="0" fillId="0" borderId="0" xfId="0" applyFill="1" applyBorder="1"/>
    <xf numFmtId="168" fontId="0" fillId="0" borderId="26" xfId="0" applyNumberFormat="1" applyBorder="1" applyAlignment="1">
      <alignment horizontal="center"/>
    </xf>
    <xf numFmtId="0" fontId="18" fillId="0" borderId="40" xfId="0" applyFont="1" applyBorder="1" applyAlignment="1">
      <alignment horizontal="center" vertical="center"/>
    </xf>
    <xf numFmtId="0" fontId="26" fillId="0" borderId="21" xfId="0" applyFont="1" applyBorder="1" applyAlignment="1">
      <alignment horizontal="center" vertical="center"/>
    </xf>
    <xf numFmtId="1" fontId="28" fillId="0" borderId="0" xfId="0" applyNumberFormat="1" applyFont="1" applyBorder="1"/>
    <xf numFmtId="166" fontId="20" fillId="0" borderId="0" xfId="0" applyNumberFormat="1" applyFont="1" applyFill="1" applyBorder="1" applyAlignment="1">
      <alignment vertical="center"/>
    </xf>
    <xf numFmtId="166" fontId="20" fillId="0" borderId="37" xfId="0" applyNumberFormat="1" applyFont="1" applyFill="1" applyBorder="1" applyAlignment="1">
      <alignment vertical="center"/>
    </xf>
    <xf numFmtId="0" fontId="25" fillId="0" borderId="0" xfId="0" applyFont="1" applyBorder="1" applyAlignment="1">
      <alignment horizontal="left" vertical="top" wrapText="1"/>
    </xf>
    <xf numFmtId="0" fontId="18" fillId="0" borderId="21" xfId="0" applyFont="1" applyBorder="1" applyAlignment="1">
      <alignment horizontal="center" vertical="center"/>
    </xf>
    <xf numFmtId="0" fontId="0" fillId="0" borderId="21" xfId="0" applyBorder="1" applyAlignment="1">
      <alignment horizontal="center" vertical="center"/>
    </xf>
    <xf numFmtId="168" fontId="0" fillId="0" borderId="25" xfId="0" applyNumberFormat="1" applyBorder="1" applyAlignment="1">
      <alignment horizontal="center"/>
    </xf>
    <xf numFmtId="168" fontId="0" fillId="0" borderId="27" xfId="0" applyNumberFormat="1" applyBorder="1" applyAlignment="1">
      <alignment horizontal="center"/>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0" fontId="19" fillId="6" borderId="26" xfId="0" applyFont="1" applyFill="1" applyBorder="1" applyAlignment="1">
      <alignment horizontal="center" vertical="center"/>
    </xf>
    <xf numFmtId="0" fontId="19" fillId="6" borderId="27" xfId="0" applyFont="1" applyFill="1" applyBorder="1" applyAlignment="1">
      <alignment horizontal="center" vertical="center"/>
    </xf>
    <xf numFmtId="0" fontId="19" fillId="7" borderId="25" xfId="0" applyFont="1" applyFill="1" applyBorder="1" applyAlignment="1">
      <alignment horizontal="center" vertical="center"/>
    </xf>
    <xf numFmtId="0" fontId="19" fillId="7" borderId="26" xfId="0" applyFont="1" applyFill="1" applyBorder="1" applyAlignment="1">
      <alignment horizontal="center" vertical="center"/>
    </xf>
    <xf numFmtId="0" fontId="19" fillId="7" borderId="27" xfId="0" applyFont="1" applyFill="1" applyBorder="1" applyAlignment="1">
      <alignment horizontal="center" vertical="center"/>
    </xf>
    <xf numFmtId="0" fontId="19" fillId="11" borderId="26" xfId="0" applyFont="1" applyFill="1" applyBorder="1" applyAlignment="1">
      <alignment horizontal="center" vertical="center"/>
    </xf>
    <xf numFmtId="0" fontId="19" fillId="11" borderId="27" xfId="0" applyFont="1" applyFill="1" applyBorder="1" applyAlignment="1">
      <alignment horizontal="center" vertical="center"/>
    </xf>
    <xf numFmtId="0" fontId="19" fillId="8" borderId="25" xfId="0" applyFont="1" applyFill="1" applyBorder="1" applyAlignment="1">
      <alignment horizontal="center" vertical="center"/>
    </xf>
    <xf numFmtId="0" fontId="19" fillId="8" borderId="26" xfId="0" applyFont="1" applyFill="1" applyBorder="1" applyAlignment="1">
      <alignment horizontal="center" vertical="center"/>
    </xf>
    <xf numFmtId="0" fontId="19" fillId="8" borderId="27" xfId="0" applyFont="1" applyFill="1" applyBorder="1" applyAlignment="1">
      <alignment horizontal="center" vertical="center"/>
    </xf>
    <xf numFmtId="0" fontId="31" fillId="12" borderId="25" xfId="0" applyFont="1" applyFill="1" applyBorder="1" applyAlignment="1">
      <alignment horizontal="center" vertical="center"/>
    </xf>
    <xf numFmtId="0" fontId="31" fillId="12" borderId="27" xfId="0" applyFont="1" applyFill="1" applyBorder="1" applyAlignment="1">
      <alignment horizontal="center" vertical="center"/>
    </xf>
    <xf numFmtId="0" fontId="31" fillId="12" borderId="26" xfId="0" applyFont="1" applyFill="1" applyBorder="1" applyAlignment="1">
      <alignment horizontal="center" vertical="center"/>
    </xf>
    <xf numFmtId="166" fontId="20" fillId="0" borderId="0" xfId="0" applyNumberFormat="1" applyFont="1" applyFill="1" applyBorder="1" applyAlignment="1">
      <alignment horizontal="right" vertical="center"/>
    </xf>
    <xf numFmtId="166" fontId="20" fillId="0" borderId="0" xfId="0" applyNumberFormat="1" applyFont="1" applyFill="1" applyBorder="1" applyAlignment="1">
      <alignment horizontal="right" vertical="center"/>
    </xf>
    <xf numFmtId="0" fontId="19" fillId="0" borderId="0" xfId="0" applyFont="1" applyBorder="1" applyAlignment="1">
      <alignment horizontal="center" vertical="center"/>
    </xf>
    <xf numFmtId="0" fontId="18" fillId="0" borderId="0" xfId="0" applyFont="1" applyBorder="1" applyAlignment="1">
      <alignment horizontal="center" vertical="center"/>
    </xf>
    <xf numFmtId="1" fontId="38" fillId="18" borderId="0" xfId="0" applyNumberFormat="1" applyFont="1" applyFill="1" applyBorder="1" applyAlignment="1">
      <alignment horizontal="center" vertical="center"/>
    </xf>
    <xf numFmtId="1" fontId="38" fillId="18" borderId="0" xfId="0" applyNumberFormat="1" applyFont="1" applyFill="1" applyBorder="1" applyAlignment="1">
      <alignment horizontal="center" vertical="center"/>
    </xf>
    <xf numFmtId="1" fontId="38" fillId="18" borderId="0" xfId="0" applyNumberFormat="1" applyFont="1" applyFill="1" applyBorder="1" applyAlignment="1">
      <alignment horizontal="center" vertical="center"/>
    </xf>
    <xf numFmtId="1" fontId="19" fillId="15" borderId="0" xfId="0" applyNumberFormat="1" applyFont="1" applyFill="1" applyBorder="1" applyAlignment="1">
      <alignment horizontal="center" vertical="center" wrapText="1"/>
    </xf>
    <xf numFmtId="0" fontId="49" fillId="15" borderId="0" xfId="0" applyFont="1" applyFill="1" applyBorder="1" applyAlignment="1">
      <alignment horizontal="center" vertical="center"/>
    </xf>
    <xf numFmtId="0" fontId="26" fillId="15" borderId="22" xfId="0"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0" fontId="19" fillId="10" borderId="22" xfId="0" applyFont="1" applyFill="1" applyBorder="1" applyAlignment="1">
      <alignment horizontal="center" vertical="center" wrapText="1"/>
    </xf>
    <xf numFmtId="0" fontId="26" fillId="15" borderId="0" xfId="0" applyFont="1" applyFill="1" applyBorder="1" applyAlignment="1">
      <alignment horizontal="center" vertical="center"/>
    </xf>
    <xf numFmtId="0" fontId="18" fillId="0" borderId="21" xfId="0" applyFont="1" applyBorder="1" applyAlignment="1">
      <alignment horizontal="center" vertical="center"/>
    </xf>
    <xf numFmtId="0" fontId="18" fillId="0" borderId="21" xfId="0" applyFont="1" applyBorder="1" applyAlignment="1">
      <alignment horizontal="center" vertical="center"/>
    </xf>
    <xf numFmtId="0" fontId="18" fillId="0" borderId="21" xfId="0" applyFont="1" applyBorder="1" applyAlignment="1">
      <alignment horizontal="center" vertical="center"/>
    </xf>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0" fontId="18" fillId="0" borderId="21" xfId="0" applyFont="1" applyBorder="1" applyAlignment="1">
      <alignment horizontal="center" vertical="center"/>
    </xf>
    <xf numFmtId="0" fontId="18" fillId="0" borderId="25" xfId="0" applyFont="1" applyBorder="1" applyAlignment="1">
      <alignment horizontal="left" vertical="center" wrapText="1"/>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0" fontId="18" fillId="0" borderId="21" xfId="0" applyFont="1" applyBorder="1" applyAlignment="1">
      <alignment horizontal="center" vertical="center"/>
    </xf>
    <xf numFmtId="168" fontId="18" fillId="0" borderId="21" xfId="0" applyNumberFormat="1" applyFont="1" applyBorder="1" applyAlignment="1">
      <alignment horizontal="center" vertical="center"/>
    </xf>
    <xf numFmtId="0" fontId="18" fillId="0" borderId="21" xfId="0" applyFont="1" applyBorder="1" applyAlignment="1">
      <alignment horizontal="center" vertical="center"/>
    </xf>
    <xf numFmtId="168" fontId="18" fillId="0" borderId="21" xfId="0" applyNumberFormat="1" applyFont="1" applyBorder="1" applyAlignment="1">
      <alignment horizontal="center" vertical="center"/>
    </xf>
    <xf numFmtId="0" fontId="18" fillId="0" borderId="21" xfId="0" applyFont="1" applyBorder="1" applyAlignment="1">
      <alignment horizontal="center" vertical="center"/>
    </xf>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0" fontId="18" fillId="0" borderId="21" xfId="0" applyFont="1" applyBorder="1" applyAlignment="1">
      <alignment horizontal="center" vertical="center"/>
    </xf>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0" fontId="0" fillId="0" borderId="21" xfId="0" applyBorder="1" applyAlignment="1">
      <alignment horizontal="center" vertical="center"/>
    </xf>
    <xf numFmtId="168" fontId="18" fillId="0" borderId="21" xfId="0" applyNumberFormat="1" applyFont="1" applyBorder="1" applyAlignment="1">
      <alignment vertical="center" wrapText="1"/>
    </xf>
    <xf numFmtId="0" fontId="10" fillId="0" borderId="37" xfId="0" applyFont="1" applyBorder="1"/>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1" fontId="38" fillId="18" borderId="0" xfId="0" applyNumberFormat="1" applyFont="1" applyFill="1" applyBorder="1" applyAlignment="1">
      <alignment horizontal="center" vertical="center"/>
    </xf>
    <xf numFmtId="1" fontId="19" fillId="10" borderId="0" xfId="0" applyNumberFormat="1" applyFont="1" applyFill="1" applyBorder="1" applyAlignment="1">
      <alignment horizontal="center" vertical="center" wrapText="1"/>
    </xf>
    <xf numFmtId="0" fontId="18" fillId="17" borderId="21" xfId="0" applyFont="1" applyFill="1" applyBorder="1" applyAlignment="1">
      <alignment horizontal="center" vertical="center"/>
    </xf>
    <xf numFmtId="168" fontId="18" fillId="17" borderId="21" xfId="0" applyNumberFormat="1" applyFont="1" applyFill="1" applyBorder="1" applyAlignment="1">
      <alignment vertical="center"/>
    </xf>
    <xf numFmtId="0" fontId="18" fillId="17" borderId="21" xfId="0" applyFont="1" applyFill="1" applyBorder="1" applyAlignment="1">
      <alignment horizontal="center" vertical="center"/>
    </xf>
    <xf numFmtId="1" fontId="38" fillId="18" borderId="0" xfId="0" applyNumberFormat="1" applyFont="1" applyFill="1" applyBorder="1" applyAlignment="1">
      <alignment horizontal="center" vertical="center"/>
    </xf>
    <xf numFmtId="0" fontId="18" fillId="0" borderId="21" xfId="0" applyFont="1" applyBorder="1" applyAlignment="1">
      <alignment horizontal="center" vertical="center"/>
    </xf>
    <xf numFmtId="1" fontId="19" fillId="10" borderId="0" xfId="0" applyNumberFormat="1" applyFont="1" applyFill="1" applyBorder="1" applyAlignment="1">
      <alignment horizontal="center" vertical="center" wrapText="1"/>
    </xf>
    <xf numFmtId="1" fontId="19" fillId="19" borderId="0" xfId="0" applyNumberFormat="1" applyFont="1" applyFill="1" applyBorder="1" applyAlignment="1">
      <alignment horizontal="center" vertical="center" wrapText="1"/>
    </xf>
    <xf numFmtId="0" fontId="19" fillId="19" borderId="22" xfId="0" applyFont="1" applyFill="1" applyBorder="1" applyAlignment="1">
      <alignment horizontal="center" vertical="center" wrapText="1"/>
    </xf>
    <xf numFmtId="1" fontId="19" fillId="15" borderId="0" xfId="0" applyNumberFormat="1" applyFont="1" applyFill="1" applyBorder="1" applyAlignment="1">
      <alignment horizontal="center" vertical="center" wrapText="1"/>
    </xf>
    <xf numFmtId="168" fontId="0" fillId="0" borderId="0" xfId="0" applyNumberFormat="1" applyBorder="1" applyAlignment="1">
      <alignment horizontal="center"/>
    </xf>
    <xf numFmtId="0" fontId="0" fillId="0" borderId="0" xfId="0" applyBorder="1" applyAlignment="1">
      <alignment horizontal="center"/>
    </xf>
    <xf numFmtId="0" fontId="10" fillId="0" borderId="0" xfId="0" applyFont="1" applyBorder="1" applyAlignment="1">
      <alignment wrapText="1"/>
    </xf>
    <xf numFmtId="0" fontId="0" fillId="0" borderId="0" xfId="0" applyBorder="1" applyAlignment="1">
      <alignment wrapText="1"/>
    </xf>
    <xf numFmtId="0" fontId="18" fillId="0" borderId="0" xfId="0" applyFont="1" applyBorder="1" applyAlignment="1">
      <alignment horizontal="left" vertical="center" wrapText="1"/>
    </xf>
    <xf numFmtId="16" fontId="18" fillId="0" borderId="0" xfId="0" applyNumberFormat="1" applyFont="1" applyBorder="1" applyAlignment="1">
      <alignment horizontal="center" vertical="center"/>
    </xf>
    <xf numFmtId="168" fontId="18" fillId="0" borderId="0" xfId="0" applyNumberFormat="1" applyFont="1" applyBorder="1" applyAlignment="1">
      <alignment vertical="center"/>
    </xf>
    <xf numFmtId="0" fontId="18" fillId="17" borderId="0" xfId="0" applyFont="1" applyFill="1" applyBorder="1" applyAlignment="1">
      <alignment vertical="center"/>
    </xf>
    <xf numFmtId="0" fontId="18" fillId="0" borderId="21" xfId="0" applyFont="1" applyBorder="1" applyAlignment="1">
      <alignment horizontal="center" vertical="center"/>
    </xf>
    <xf numFmtId="168" fontId="18" fillId="0" borderId="21" xfId="0" applyNumberFormat="1" applyFont="1" applyBorder="1" applyAlignment="1">
      <alignment horizontal="center" vertical="center"/>
    </xf>
    <xf numFmtId="168" fontId="18" fillId="0" borderId="21" xfId="0" applyNumberFormat="1" applyFont="1" applyBorder="1" applyAlignment="1">
      <alignment horizontal="center" vertical="center"/>
    </xf>
    <xf numFmtId="0" fontId="18" fillId="15" borderId="21" xfId="0" applyFont="1" applyFill="1" applyBorder="1" applyAlignment="1">
      <alignment horizontal="center" vertical="center"/>
    </xf>
    <xf numFmtId="168" fontId="18" fillId="15" borderId="21" xfId="0" applyNumberFormat="1" applyFont="1" applyFill="1" applyBorder="1" applyAlignment="1">
      <alignment horizontal="center" vertical="center"/>
    </xf>
    <xf numFmtId="0" fontId="18" fillId="17" borderId="21" xfId="0" applyFont="1" applyFill="1" applyBorder="1" applyAlignment="1">
      <alignment horizontal="center" vertical="center"/>
    </xf>
    <xf numFmtId="168" fontId="0" fillId="0" borderId="27" xfId="0" applyNumberFormat="1" applyBorder="1" applyAlignment="1">
      <alignment horizontal="left" vertical="top"/>
    </xf>
    <xf numFmtId="0" fontId="18" fillId="17" borderId="21" xfId="0" applyFont="1" applyFill="1" applyBorder="1" applyAlignment="1">
      <alignment horizontal="center" vertical="center"/>
    </xf>
    <xf numFmtId="164" fontId="22" fillId="17" borderId="8" xfId="0" applyNumberFormat="1" applyFont="1" applyFill="1" applyBorder="1" applyAlignment="1">
      <alignment horizontal="center" vertical="center"/>
    </xf>
    <xf numFmtId="0" fontId="19" fillId="17" borderId="0" xfId="0" applyNumberFormat="1" applyFont="1" applyFill="1" applyBorder="1" applyAlignment="1">
      <alignment horizontal="left" vertical="center"/>
    </xf>
    <xf numFmtId="0" fontId="19" fillId="17" borderId="0" xfId="0" applyFont="1" applyFill="1" applyBorder="1" applyAlignment="1">
      <alignment vertical="center"/>
    </xf>
    <xf numFmtId="0" fontId="13" fillId="0" borderId="10" xfId="0" applyFont="1" applyFill="1" applyBorder="1" applyAlignment="1">
      <alignment horizontal="center"/>
    </xf>
    <xf numFmtId="0" fontId="10" fillId="0" borderId="15" xfId="0" applyFont="1" applyFill="1" applyBorder="1" applyAlignment="1">
      <alignment horizontal="left"/>
    </xf>
    <xf numFmtId="0" fontId="0" fillId="0" borderId="16" xfId="0" applyFill="1" applyBorder="1" applyAlignment="1">
      <alignment horizontal="left"/>
    </xf>
    <xf numFmtId="0" fontId="0" fillId="0" borderId="17" xfId="0" applyFill="1" applyBorder="1" applyAlignment="1">
      <alignment horizontal="left"/>
    </xf>
    <xf numFmtId="0" fontId="4" fillId="2" borderId="10" xfId="0" applyFont="1" applyFill="1" applyBorder="1" applyAlignment="1">
      <alignment horizontal="left"/>
    </xf>
    <xf numFmtId="0" fontId="5" fillId="0" borderId="15" xfId="0" applyFont="1" applyFill="1" applyBorder="1" applyAlignment="1">
      <alignment horizontal="center"/>
    </xf>
    <xf numFmtId="0" fontId="5" fillId="0" borderId="16" xfId="0" applyFont="1" applyFill="1" applyBorder="1" applyAlignment="1">
      <alignment horizontal="center"/>
    </xf>
    <xf numFmtId="0" fontId="5" fillId="0" borderId="17" xfId="0" applyFont="1" applyFill="1" applyBorder="1" applyAlignment="1">
      <alignment horizontal="center"/>
    </xf>
    <xf numFmtId="0" fontId="4" fillId="2" borderId="10" xfId="0" applyFont="1" applyFill="1" applyBorder="1" applyAlignment="1">
      <alignment horizontal="center"/>
    </xf>
    <xf numFmtId="0" fontId="9" fillId="0" borderId="0" xfId="1" applyFont="1" applyFill="1" applyBorder="1" applyAlignment="1" applyProtection="1">
      <alignment horizontal="left"/>
    </xf>
    <xf numFmtId="0" fontId="2" fillId="0" borderId="19" xfId="0" applyFont="1" applyFill="1" applyBorder="1" applyAlignment="1">
      <alignment horizontal="right"/>
    </xf>
    <xf numFmtId="166" fontId="11" fillId="4" borderId="4" xfId="0" applyNumberFormat="1" applyFont="1" applyFill="1" applyBorder="1" applyAlignment="1">
      <alignment horizontal="center" vertical="center"/>
    </xf>
    <xf numFmtId="166" fontId="11" fillId="4" borderId="12" xfId="0" applyNumberFormat="1" applyFont="1" applyFill="1" applyBorder="1" applyAlignment="1">
      <alignment horizontal="center" vertical="center"/>
    </xf>
    <xf numFmtId="166" fontId="11" fillId="4" borderId="13" xfId="0" applyNumberFormat="1" applyFont="1" applyFill="1" applyBorder="1" applyAlignment="1">
      <alignment horizontal="center" vertical="center"/>
    </xf>
    <xf numFmtId="0" fontId="16" fillId="4" borderId="10" xfId="0" applyFont="1" applyFill="1" applyBorder="1" applyAlignment="1" applyProtection="1">
      <alignment horizontal="left" vertical="center"/>
    </xf>
    <xf numFmtId="0" fontId="5" fillId="15" borderId="15" xfId="0" applyFont="1" applyFill="1" applyBorder="1" applyAlignment="1">
      <alignment horizontal="center"/>
    </xf>
    <xf numFmtId="0" fontId="5" fillId="15" borderId="16" xfId="0" applyFont="1" applyFill="1" applyBorder="1" applyAlignment="1">
      <alignment horizontal="center"/>
    </xf>
    <xf numFmtId="0" fontId="5" fillId="15" borderId="17" xfId="0" applyFont="1" applyFill="1" applyBorder="1" applyAlignment="1">
      <alignment horizontal="center"/>
    </xf>
    <xf numFmtId="0" fontId="8" fillId="2" borderId="0" xfId="0" applyFont="1" applyFill="1" applyAlignment="1">
      <alignment horizontal="center"/>
    </xf>
    <xf numFmtId="0" fontId="5" fillId="0" borderId="18" xfId="0" applyFont="1" applyFill="1" applyBorder="1" applyAlignment="1">
      <alignment horizontal="center"/>
    </xf>
    <xf numFmtId="0" fontId="6" fillId="2" borderId="8" xfId="0" applyFont="1" applyFill="1" applyBorder="1" applyAlignment="1">
      <alignment horizontal="left"/>
    </xf>
    <xf numFmtId="0" fontId="6" fillId="2" borderId="0" xfId="0" applyFont="1" applyFill="1" applyAlignment="1">
      <alignment horizontal="left"/>
    </xf>
    <xf numFmtId="0" fontId="15" fillId="0" borderId="0" xfId="0" applyFont="1" applyAlignment="1">
      <alignment horizontal="left"/>
    </xf>
    <xf numFmtId="0" fontId="4" fillId="2" borderId="0" xfId="0" applyFont="1" applyFill="1" applyAlignment="1">
      <alignment horizontal="center"/>
    </xf>
    <xf numFmtId="0" fontId="9" fillId="2" borderId="5" xfId="1" applyFont="1" applyFill="1" applyBorder="1" applyAlignment="1" applyProtection="1">
      <alignment horizontal="left"/>
    </xf>
    <xf numFmtId="168" fontId="0" fillId="0" borderId="25" xfId="0" applyNumberFormat="1" applyBorder="1" applyAlignment="1">
      <alignment horizontal="center"/>
    </xf>
    <xf numFmtId="168" fontId="0" fillId="0" borderId="27" xfId="0" applyNumberFormat="1" applyBorder="1" applyAlignment="1">
      <alignment horizontal="center"/>
    </xf>
    <xf numFmtId="0" fontId="18" fillId="0" borderId="25" xfId="0" applyFont="1" applyBorder="1" applyAlignment="1">
      <alignment horizontal="left" vertical="top"/>
    </xf>
    <xf numFmtId="0" fontId="18" fillId="0" borderId="26" xfId="0" applyFont="1" applyBorder="1" applyAlignment="1">
      <alignment horizontal="left" vertical="top"/>
    </xf>
    <xf numFmtId="0" fontId="18" fillId="0" borderId="27" xfId="0" applyFont="1" applyBorder="1" applyAlignment="1">
      <alignment horizontal="left" vertical="top"/>
    </xf>
    <xf numFmtId="0" fontId="18" fillId="0" borderId="25" xfId="0" applyFont="1" applyBorder="1" applyAlignment="1">
      <alignment horizontal="left" vertical="top" wrapText="1"/>
    </xf>
    <xf numFmtId="0" fontId="18" fillId="0" borderId="26" xfId="0" applyFont="1" applyBorder="1" applyAlignment="1">
      <alignment horizontal="left" vertical="top" wrapText="1"/>
    </xf>
    <xf numFmtId="0" fontId="18" fillId="0" borderId="27" xfId="0" applyFont="1" applyBorder="1" applyAlignment="1">
      <alignment horizontal="left" vertical="top" wrapText="1"/>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168" fontId="0" fillId="0" borderId="25" xfId="0" applyNumberFormat="1" applyBorder="1" applyAlignment="1">
      <alignment horizontal="center" vertical="center" wrapText="1"/>
    </xf>
    <xf numFmtId="168" fontId="0" fillId="0" borderId="27" xfId="0" applyNumberFormat="1" applyBorder="1" applyAlignment="1">
      <alignment horizontal="center" vertical="center" wrapText="1"/>
    </xf>
    <xf numFmtId="0" fontId="18" fillId="17" borderId="25" xfId="0" applyFont="1" applyFill="1" applyBorder="1" applyAlignment="1">
      <alignment horizontal="left" vertical="center"/>
    </xf>
    <xf numFmtId="0" fontId="18" fillId="17" borderId="26" xfId="0" applyFont="1" applyFill="1" applyBorder="1" applyAlignment="1">
      <alignment horizontal="left" vertical="center"/>
    </xf>
    <xf numFmtId="0" fontId="18" fillId="17" borderId="27" xfId="0" applyFont="1" applyFill="1" applyBorder="1" applyAlignment="1">
      <alignment horizontal="left" vertical="center"/>
    </xf>
    <xf numFmtId="0" fontId="18" fillId="0" borderId="25" xfId="0" applyFont="1" applyBorder="1" applyAlignment="1">
      <alignment horizontal="left" vertical="center"/>
    </xf>
    <xf numFmtId="0" fontId="18" fillId="0" borderId="26" xfId="0" applyFont="1" applyBorder="1" applyAlignment="1">
      <alignment horizontal="left" vertical="center"/>
    </xf>
    <xf numFmtId="0" fontId="18" fillId="0" borderId="27" xfId="0" applyFont="1" applyBorder="1" applyAlignment="1">
      <alignment horizontal="left" vertical="center"/>
    </xf>
    <xf numFmtId="0" fontId="18" fillId="17" borderId="25" xfId="0" applyFont="1" applyFill="1" applyBorder="1" applyAlignment="1">
      <alignment horizontal="left" vertical="top" wrapText="1"/>
    </xf>
    <xf numFmtId="0" fontId="18" fillId="17" borderId="26" xfId="0" applyFont="1" applyFill="1" applyBorder="1" applyAlignment="1">
      <alignment horizontal="left" vertical="top" wrapText="1"/>
    </xf>
    <xf numFmtId="0" fontId="18" fillId="17" borderId="27" xfId="0" applyFont="1" applyFill="1" applyBorder="1" applyAlignment="1">
      <alignment horizontal="left" vertical="top" wrapText="1"/>
    </xf>
    <xf numFmtId="0" fontId="18" fillId="0" borderId="21" xfId="0" applyFont="1" applyBorder="1" applyAlignment="1">
      <alignment horizontal="center" vertical="center"/>
    </xf>
    <xf numFmtId="0" fontId="43" fillId="14" borderId="36" xfId="0" applyFont="1" applyFill="1" applyBorder="1" applyAlignment="1">
      <alignment horizontal="center" vertical="center" textRotation="255"/>
    </xf>
    <xf numFmtId="0" fontId="43" fillId="14" borderId="39" xfId="0" applyFont="1" applyFill="1" applyBorder="1" applyAlignment="1">
      <alignment horizontal="center" vertical="center" textRotation="255"/>
    </xf>
    <xf numFmtId="0" fontId="43" fillId="14" borderId="41" xfId="0" applyFont="1" applyFill="1" applyBorder="1" applyAlignment="1">
      <alignment horizontal="center" vertical="center" textRotation="255"/>
    </xf>
    <xf numFmtId="0" fontId="18" fillId="0" borderId="21" xfId="0" applyFont="1" applyBorder="1" applyAlignment="1">
      <alignment horizontal="left" vertical="top" wrapText="1"/>
    </xf>
    <xf numFmtId="14" fontId="18" fillId="0" borderId="21" xfId="0" applyNumberFormat="1" applyFont="1" applyBorder="1" applyAlignment="1">
      <alignment horizontal="center" vertical="center"/>
    </xf>
    <xf numFmtId="0" fontId="40" fillId="0" borderId="37" xfId="0" applyFont="1" applyBorder="1" applyAlignment="1">
      <alignment horizontal="center" vertical="center"/>
    </xf>
    <xf numFmtId="0" fontId="40" fillId="0" borderId="38" xfId="0" applyFont="1" applyBorder="1" applyAlignment="1">
      <alignment horizontal="center" vertical="center"/>
    </xf>
    <xf numFmtId="0" fontId="41" fillId="5" borderId="36" xfId="0" applyFont="1" applyFill="1" applyBorder="1" applyAlignment="1">
      <alignment horizontal="center" vertical="center" textRotation="255"/>
    </xf>
    <xf numFmtId="0" fontId="41" fillId="5" borderId="39" xfId="0" applyFont="1" applyFill="1" applyBorder="1" applyAlignment="1">
      <alignment horizontal="center" vertical="center" textRotation="255"/>
    </xf>
    <xf numFmtId="0" fontId="41" fillId="5" borderId="41" xfId="0" applyFont="1" applyFill="1" applyBorder="1" applyAlignment="1">
      <alignment horizontal="center" vertical="center" textRotation="255"/>
    </xf>
    <xf numFmtId="0" fontId="42" fillId="13" borderId="36" xfId="0" applyFont="1" applyFill="1" applyBorder="1" applyAlignment="1">
      <alignment horizontal="center" vertical="center" textRotation="255"/>
    </xf>
    <xf numFmtId="0" fontId="42" fillId="13" borderId="39" xfId="0" applyFont="1" applyFill="1" applyBorder="1" applyAlignment="1">
      <alignment horizontal="center" vertical="center" textRotation="255"/>
    </xf>
    <xf numFmtId="0" fontId="42" fillId="13" borderId="41" xfId="0" applyFont="1" applyFill="1" applyBorder="1" applyAlignment="1">
      <alignment horizontal="center" vertical="center" textRotation="255"/>
    </xf>
    <xf numFmtId="0" fontId="43" fillId="9" borderId="36" xfId="0" applyFont="1" applyFill="1" applyBorder="1" applyAlignment="1">
      <alignment horizontal="center" vertical="center" textRotation="255"/>
    </xf>
    <xf numFmtId="0" fontId="43" fillId="9" borderId="39" xfId="0" applyFont="1" applyFill="1" applyBorder="1" applyAlignment="1">
      <alignment horizontal="center" vertical="center" textRotation="255"/>
    </xf>
    <xf numFmtId="0" fontId="43" fillId="9" borderId="41" xfId="0" applyFont="1" applyFill="1" applyBorder="1" applyAlignment="1">
      <alignment horizontal="center" vertical="center" textRotation="255"/>
    </xf>
    <xf numFmtId="0" fontId="18" fillId="0" borderId="21" xfId="0" applyFont="1" applyBorder="1" applyAlignment="1">
      <alignment horizontal="left" vertical="top"/>
    </xf>
    <xf numFmtId="0" fontId="18" fillId="0" borderId="8" xfId="0" applyNumberFormat="1" applyFont="1" applyFill="1" applyBorder="1" applyAlignment="1">
      <alignment horizontal="center" vertical="center"/>
    </xf>
    <xf numFmtId="0" fontId="18" fillId="0" borderId="0" xfId="0" applyNumberFormat="1" applyFont="1" applyFill="1" applyBorder="1" applyAlignment="1">
      <alignment horizontal="center" vertical="center"/>
    </xf>
    <xf numFmtId="0" fontId="18" fillId="0" borderId="9" xfId="0" applyNumberFormat="1" applyFont="1" applyFill="1" applyBorder="1" applyAlignment="1">
      <alignment horizontal="center" vertical="center"/>
    </xf>
    <xf numFmtId="0" fontId="18" fillId="0" borderId="11" xfId="0" applyNumberFormat="1" applyFont="1" applyFill="1" applyBorder="1" applyAlignment="1">
      <alignment horizontal="center" vertical="center"/>
    </xf>
    <xf numFmtId="0" fontId="18" fillId="0" borderId="10" xfId="0" applyNumberFormat="1" applyFont="1" applyFill="1" applyBorder="1" applyAlignment="1">
      <alignment horizontal="center" vertical="center"/>
    </xf>
    <xf numFmtId="0" fontId="18" fillId="0" borderId="20" xfId="0" applyNumberFormat="1" applyFont="1" applyFill="1" applyBorder="1" applyAlignment="1">
      <alignment horizontal="center" vertical="center"/>
    </xf>
    <xf numFmtId="164" fontId="18" fillId="17" borderId="8" xfId="0" applyNumberFormat="1" applyFont="1" applyFill="1" applyBorder="1" applyAlignment="1">
      <alignment horizontal="center" vertical="center"/>
    </xf>
    <xf numFmtId="0" fontId="18" fillId="17" borderId="0" xfId="0" applyNumberFormat="1" applyFont="1" applyFill="1" applyBorder="1" applyAlignment="1">
      <alignment horizontal="center" vertical="center"/>
    </xf>
    <xf numFmtId="0" fontId="18" fillId="17" borderId="8" xfId="0" applyNumberFormat="1" applyFont="1" applyFill="1" applyBorder="1" applyAlignment="1">
      <alignment horizontal="center" vertical="center"/>
    </xf>
    <xf numFmtId="0" fontId="18" fillId="17" borderId="9" xfId="0" applyNumberFormat="1" applyFont="1" applyFill="1" applyBorder="1" applyAlignment="1">
      <alignment horizontal="center" vertical="center"/>
    </xf>
    <xf numFmtId="0" fontId="18" fillId="17" borderId="11" xfId="0" applyNumberFormat="1" applyFont="1" applyFill="1" applyBorder="1" applyAlignment="1">
      <alignment horizontal="center" vertical="center"/>
    </xf>
    <xf numFmtId="0" fontId="18" fillId="17" borderId="10" xfId="0" applyNumberFormat="1" applyFont="1" applyFill="1" applyBorder="1" applyAlignment="1">
      <alignment horizontal="center" vertical="center"/>
    </xf>
    <xf numFmtId="0" fontId="18" fillId="17" borderId="20" xfId="0" applyNumberFormat="1" applyFont="1" applyFill="1" applyBorder="1" applyAlignment="1">
      <alignment horizontal="center" vertical="center"/>
    </xf>
    <xf numFmtId="164" fontId="18" fillId="0" borderId="8" xfId="0" applyNumberFormat="1" applyFont="1" applyFill="1" applyBorder="1" applyAlignment="1">
      <alignment horizontal="center" vertical="center"/>
    </xf>
    <xf numFmtId="0" fontId="30" fillId="0" borderId="21" xfId="0" applyFont="1" applyBorder="1" applyAlignment="1">
      <alignment horizontal="center" vertical="center"/>
    </xf>
    <xf numFmtId="0" fontId="29" fillId="0" borderId="22" xfId="0" applyFont="1" applyBorder="1" applyAlignment="1">
      <alignment horizontal="center" vertical="center" textRotation="255"/>
    </xf>
    <xf numFmtId="0" fontId="29" fillId="0" borderId="23" xfId="0" applyFont="1" applyBorder="1" applyAlignment="1">
      <alignment horizontal="center" vertical="center" textRotation="255"/>
    </xf>
    <xf numFmtId="0" fontId="29" fillId="0" borderId="24" xfId="0" applyFont="1" applyBorder="1" applyAlignment="1">
      <alignment horizontal="center" vertical="center" textRotation="255"/>
    </xf>
    <xf numFmtId="0" fontId="31" fillId="12" borderId="21" xfId="0" applyFont="1" applyFill="1" applyBorder="1" applyAlignment="1">
      <alignment horizontal="center" vertical="center"/>
    </xf>
    <xf numFmtId="0" fontId="18" fillId="15" borderId="21" xfId="0" applyFont="1" applyFill="1" applyBorder="1" applyAlignment="1">
      <alignment horizontal="left" vertical="center" wrapText="1"/>
    </xf>
    <xf numFmtId="0" fontId="18" fillId="15" borderId="21" xfId="0" applyFont="1" applyFill="1" applyBorder="1" applyAlignment="1">
      <alignment horizontal="center" vertical="center"/>
    </xf>
    <xf numFmtId="14" fontId="18" fillId="15" borderId="21" xfId="0" applyNumberFormat="1" applyFont="1" applyFill="1" applyBorder="1" applyAlignment="1">
      <alignment horizontal="center" vertical="center"/>
    </xf>
    <xf numFmtId="0" fontId="18" fillId="0" borderId="21" xfId="0" applyFont="1" applyBorder="1" applyAlignment="1">
      <alignment horizontal="left" vertical="center" wrapText="1"/>
    </xf>
    <xf numFmtId="0" fontId="21" fillId="4" borderId="8" xfId="0" applyFont="1" applyFill="1" applyBorder="1" applyAlignment="1">
      <alignment horizontal="center" vertical="center"/>
    </xf>
    <xf numFmtId="0" fontId="21" fillId="4" borderId="0" xfId="0" applyFont="1" applyFill="1" applyBorder="1" applyAlignment="1">
      <alignment horizontal="center" vertical="center"/>
    </xf>
    <xf numFmtId="0" fontId="19" fillId="19" borderId="0" xfId="0" applyFont="1" applyFill="1" applyBorder="1" applyAlignment="1">
      <alignment horizontal="center" vertical="center" wrapText="1"/>
    </xf>
    <xf numFmtId="0" fontId="19" fillId="15" borderId="0" xfId="0" applyFont="1" applyFill="1" applyBorder="1" applyAlignment="1">
      <alignment horizontal="center" vertical="center" wrapText="1"/>
    </xf>
    <xf numFmtId="166" fontId="38" fillId="18" borderId="0" xfId="0" applyNumberFormat="1" applyFont="1" applyFill="1" applyBorder="1" applyAlignment="1">
      <alignment horizontal="center" vertical="center"/>
    </xf>
    <xf numFmtId="49" fontId="38" fillId="18" borderId="0" xfId="0" applyNumberFormat="1" applyFont="1" applyFill="1" applyBorder="1" applyAlignment="1">
      <alignment horizontal="center" vertical="center"/>
    </xf>
    <xf numFmtId="0" fontId="23" fillId="0" borderId="8" xfId="0" applyFont="1" applyFill="1" applyBorder="1" applyAlignment="1">
      <alignment horizontal="center"/>
    </xf>
    <xf numFmtId="0" fontId="23" fillId="0" borderId="0" xfId="0" applyFont="1" applyFill="1" applyBorder="1" applyAlignment="1">
      <alignment horizontal="center"/>
    </xf>
    <xf numFmtId="0" fontId="23" fillId="0" borderId="9" xfId="0" applyFont="1" applyFill="1" applyBorder="1" applyAlignment="1">
      <alignment horizontal="center"/>
    </xf>
    <xf numFmtId="0" fontId="23" fillId="0" borderId="11" xfId="0" applyFont="1" applyFill="1" applyBorder="1" applyAlignment="1">
      <alignment horizontal="center"/>
    </xf>
    <xf numFmtId="0" fontId="23" fillId="0" borderId="10" xfId="0" applyFont="1" applyFill="1" applyBorder="1" applyAlignment="1">
      <alignment horizontal="center"/>
    </xf>
    <xf numFmtId="0" fontId="23" fillId="0" borderId="20" xfId="0" applyFont="1" applyFill="1" applyBorder="1" applyAlignment="1">
      <alignment horizontal="center"/>
    </xf>
    <xf numFmtId="0" fontId="19" fillId="6" borderId="21" xfId="0" applyFont="1" applyFill="1" applyBorder="1" applyAlignment="1">
      <alignment horizontal="center" vertical="center"/>
    </xf>
    <xf numFmtId="0" fontId="19" fillId="7" borderId="21" xfId="0" applyFont="1" applyFill="1" applyBorder="1" applyAlignment="1">
      <alignment horizontal="center" vertical="center"/>
    </xf>
    <xf numFmtId="0" fontId="19" fillId="11" borderId="21" xfId="0" applyFont="1" applyFill="1" applyBorder="1" applyAlignment="1">
      <alignment horizontal="center" vertical="center"/>
    </xf>
    <xf numFmtId="0" fontId="19" fillId="8" borderId="21" xfId="0" applyFont="1" applyFill="1" applyBorder="1" applyAlignment="1">
      <alignment horizontal="center" vertical="center"/>
    </xf>
    <xf numFmtId="0" fontId="18" fillId="17" borderId="21" xfId="0" applyFont="1" applyFill="1" applyBorder="1" applyAlignment="1">
      <alignment horizontal="left" vertical="center" wrapText="1"/>
    </xf>
    <xf numFmtId="0" fontId="18" fillId="17" borderId="21" xfId="0" applyFont="1" applyFill="1" applyBorder="1" applyAlignment="1">
      <alignment horizontal="center" vertical="center"/>
    </xf>
    <xf numFmtId="168" fontId="37" fillId="0" borderId="25" xfId="0" applyNumberFormat="1" applyFont="1" applyBorder="1" applyAlignment="1">
      <alignment horizontal="left" vertical="top" wrapText="1"/>
    </xf>
    <xf numFmtId="168" fontId="37" fillId="0" borderId="26" xfId="0" applyNumberFormat="1" applyFont="1"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168" fontId="37" fillId="0" borderId="26" xfId="0" applyNumberFormat="1" applyFont="1" applyBorder="1" applyAlignment="1">
      <alignment horizontal="left" vertical="top"/>
    </xf>
    <xf numFmtId="0" fontId="0" fillId="0" borderId="26" xfId="0" applyBorder="1" applyAlignment="1">
      <alignment horizontal="left" vertical="top"/>
    </xf>
    <xf numFmtId="0" fontId="0" fillId="0" borderId="27" xfId="0" applyBorder="1" applyAlignment="1">
      <alignment horizontal="left" vertical="top"/>
    </xf>
    <xf numFmtId="168" fontId="37" fillId="0" borderId="25" xfId="0" applyNumberFormat="1" applyFont="1" applyBorder="1" applyAlignment="1">
      <alignment horizontal="left" vertical="top"/>
    </xf>
    <xf numFmtId="168" fontId="37" fillId="0" borderId="25" xfId="0" applyNumberFormat="1" applyFont="1" applyBorder="1" applyAlignment="1">
      <alignment horizontal="center" vertical="center"/>
    </xf>
    <xf numFmtId="168" fontId="37" fillId="0" borderId="26" xfId="0" applyNumberFormat="1" applyFon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168" fontId="37" fillId="0" borderId="25" xfId="0" applyNumberFormat="1" applyFont="1" applyBorder="1" applyAlignment="1">
      <alignment horizontal="left" vertical="center"/>
    </xf>
    <xf numFmtId="168" fontId="37" fillId="0" borderId="26" xfId="0" applyNumberFormat="1" applyFont="1"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164" fontId="18" fillId="0" borderId="0" xfId="0" applyNumberFormat="1" applyFont="1" applyFill="1" applyBorder="1" applyAlignment="1">
      <alignment horizontal="center" vertical="center"/>
    </xf>
    <xf numFmtId="164" fontId="18" fillId="17" borderId="0" xfId="0" applyNumberFormat="1" applyFont="1" applyFill="1" applyBorder="1" applyAlignment="1">
      <alignment horizontal="center" vertical="center"/>
    </xf>
    <xf numFmtId="0" fontId="26" fillId="16" borderId="25" xfId="0" applyFont="1" applyFill="1" applyBorder="1" applyAlignment="1">
      <alignment horizontal="center" vertical="center" wrapText="1"/>
    </xf>
    <xf numFmtId="0" fontId="26" fillId="16" borderId="26" xfId="0" applyFont="1" applyFill="1" applyBorder="1" applyAlignment="1">
      <alignment horizontal="center" vertical="center" wrapText="1"/>
    </xf>
    <xf numFmtId="0" fontId="25" fillId="12" borderId="25" xfId="0" applyFont="1" applyFill="1" applyBorder="1" applyAlignment="1">
      <alignment horizontal="center" vertical="center"/>
    </xf>
    <xf numFmtId="0" fontId="25" fillId="12" borderId="26" xfId="0" applyFont="1" applyFill="1" applyBorder="1" applyAlignment="1">
      <alignment horizontal="center" vertical="center"/>
    </xf>
    <xf numFmtId="0" fontId="25" fillId="12" borderId="27" xfId="0" applyFont="1" applyFill="1" applyBorder="1" applyAlignment="1">
      <alignment horizontal="center" vertical="center"/>
    </xf>
    <xf numFmtId="168" fontId="0" fillId="17" borderId="25" xfId="0" applyNumberFormat="1" applyFill="1" applyBorder="1" applyAlignment="1">
      <alignment horizontal="center"/>
    </xf>
    <xf numFmtId="168" fontId="0" fillId="17" borderId="27" xfId="0" applyNumberFormat="1" applyFill="1" applyBorder="1" applyAlignment="1">
      <alignment horizontal="center"/>
    </xf>
    <xf numFmtId="168" fontId="0" fillId="15" borderId="25" xfId="0" applyNumberFormat="1" applyFill="1" applyBorder="1" applyAlignment="1">
      <alignment horizontal="center"/>
    </xf>
    <xf numFmtId="168" fontId="0" fillId="15" borderId="27" xfId="0" applyNumberFormat="1" applyFill="1" applyBorder="1" applyAlignment="1">
      <alignment horizontal="center"/>
    </xf>
    <xf numFmtId="0" fontId="0" fillId="0" borderId="27" xfId="0" applyBorder="1" applyAlignment="1">
      <alignment horizontal="center"/>
    </xf>
    <xf numFmtId="0" fontId="18" fillId="15" borderId="25" xfId="0" applyFont="1" applyFill="1" applyBorder="1" applyAlignment="1">
      <alignment horizontal="left" vertical="top" wrapText="1"/>
    </xf>
    <xf numFmtId="0" fontId="0" fillId="15" borderId="26" xfId="0" applyFill="1" applyBorder="1" applyAlignment="1">
      <alignment horizontal="left" vertical="top" wrapText="1"/>
    </xf>
    <xf numFmtId="0" fontId="0" fillId="15" borderId="27" xfId="0" applyFill="1" applyBorder="1" applyAlignment="1">
      <alignment horizontal="left" vertical="top" wrapText="1"/>
    </xf>
    <xf numFmtId="0" fontId="0" fillId="17" borderId="26" xfId="0" applyFill="1" applyBorder="1" applyAlignment="1">
      <alignment horizontal="left" vertical="top" wrapText="1"/>
    </xf>
    <xf numFmtId="0" fontId="0" fillId="17" borderId="27" xfId="0" applyFill="1" applyBorder="1" applyAlignment="1">
      <alignment horizontal="left" vertical="top" wrapText="1"/>
    </xf>
    <xf numFmtId="0" fontId="19" fillId="10" borderId="0" xfId="0" applyFont="1" applyFill="1" applyBorder="1" applyAlignment="1">
      <alignment horizontal="center" vertical="center" wrapText="1"/>
    </xf>
    <xf numFmtId="0" fontId="21" fillId="4" borderId="6" xfId="0" applyFont="1" applyFill="1" applyBorder="1" applyAlignment="1">
      <alignment horizontal="center" vertical="center"/>
    </xf>
    <xf numFmtId="0" fontId="21" fillId="4" borderId="5" xfId="0" applyFont="1" applyFill="1" applyBorder="1" applyAlignment="1">
      <alignment horizontal="center" vertical="center"/>
    </xf>
    <xf numFmtId="0" fontId="59" fillId="17" borderId="8" xfId="0" applyNumberFormat="1" applyFont="1" applyFill="1" applyBorder="1" applyAlignment="1">
      <alignment horizontal="center" vertical="center"/>
    </xf>
    <xf numFmtId="0" fontId="59" fillId="17" borderId="0" xfId="0" applyNumberFormat="1" applyFont="1" applyFill="1" applyBorder="1" applyAlignment="1">
      <alignment horizontal="center" vertical="center"/>
    </xf>
    <xf numFmtId="0" fontId="59" fillId="17" borderId="9" xfId="0" applyNumberFormat="1" applyFont="1" applyFill="1" applyBorder="1" applyAlignment="1">
      <alignment horizontal="center" vertical="center"/>
    </xf>
    <xf numFmtId="0" fontId="59" fillId="17" borderId="11" xfId="0" applyNumberFormat="1" applyFont="1" applyFill="1" applyBorder="1" applyAlignment="1">
      <alignment horizontal="center" vertical="center"/>
    </xf>
    <xf numFmtId="0" fontId="59" fillId="17" borderId="10" xfId="0" applyNumberFormat="1" applyFont="1" applyFill="1" applyBorder="1" applyAlignment="1">
      <alignment horizontal="center" vertical="center"/>
    </xf>
    <xf numFmtId="0" fontId="59" fillId="17" borderId="20" xfId="0" applyNumberFormat="1" applyFont="1" applyFill="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7" xfId="0" applyFont="1" applyBorder="1" applyAlignment="1">
      <alignment horizontal="center" vertical="center"/>
    </xf>
    <xf numFmtId="0" fontId="19" fillId="6" borderId="25" xfId="0" applyFont="1" applyFill="1" applyBorder="1" applyAlignment="1">
      <alignment horizontal="center" vertical="center"/>
    </xf>
    <xf numFmtId="0" fontId="19" fillId="6" borderId="26" xfId="0" applyFont="1" applyFill="1" applyBorder="1" applyAlignment="1">
      <alignment horizontal="center" vertical="center"/>
    </xf>
    <xf numFmtId="0" fontId="19" fillId="6" borderId="27" xfId="0" applyFont="1" applyFill="1" applyBorder="1" applyAlignment="1">
      <alignment horizontal="center" vertical="center"/>
    </xf>
    <xf numFmtId="0" fontId="19" fillId="7" borderId="25" xfId="0" applyFont="1" applyFill="1" applyBorder="1" applyAlignment="1">
      <alignment horizontal="center" vertical="center"/>
    </xf>
    <xf numFmtId="0" fontId="19" fillId="7" borderId="26" xfId="0" applyFont="1" applyFill="1" applyBorder="1" applyAlignment="1">
      <alignment horizontal="center" vertical="center"/>
    </xf>
    <xf numFmtId="0" fontId="19" fillId="7" borderId="27" xfId="0" applyFont="1" applyFill="1" applyBorder="1" applyAlignment="1">
      <alignment horizontal="center" vertical="center"/>
    </xf>
    <xf numFmtId="0" fontId="19" fillId="11" borderId="25" xfId="0" applyFont="1" applyFill="1" applyBorder="1" applyAlignment="1">
      <alignment horizontal="center" vertical="center"/>
    </xf>
    <xf numFmtId="0" fontId="19" fillId="11" borderId="26" xfId="0" applyFont="1" applyFill="1" applyBorder="1" applyAlignment="1">
      <alignment horizontal="center" vertical="center"/>
    </xf>
    <xf numFmtId="0" fontId="19" fillId="11" borderId="27" xfId="0" applyFont="1" applyFill="1" applyBorder="1" applyAlignment="1">
      <alignment horizontal="center" vertical="center"/>
    </xf>
    <xf numFmtId="0" fontId="19" fillId="8" borderId="25" xfId="0" applyFont="1" applyFill="1" applyBorder="1" applyAlignment="1">
      <alignment horizontal="center" vertical="center"/>
    </xf>
    <xf numFmtId="0" fontId="19" fillId="8" borderId="26" xfId="0" applyFont="1" applyFill="1" applyBorder="1" applyAlignment="1">
      <alignment horizontal="center" vertical="center"/>
    </xf>
    <xf numFmtId="0" fontId="19" fillId="8" borderId="27" xfId="0" applyFont="1" applyFill="1" applyBorder="1" applyAlignment="1">
      <alignment horizontal="center" vertical="center"/>
    </xf>
    <xf numFmtId="0" fontId="31" fillId="12" borderId="25" xfId="0" applyFont="1" applyFill="1" applyBorder="1" applyAlignment="1">
      <alignment horizontal="center" vertical="center"/>
    </xf>
    <xf numFmtId="0" fontId="31" fillId="12" borderId="27" xfId="0" applyFont="1" applyFill="1" applyBorder="1" applyAlignment="1">
      <alignment horizontal="center" vertical="center"/>
    </xf>
    <xf numFmtId="0" fontId="31" fillId="12" borderId="26" xfId="0" applyFont="1" applyFill="1" applyBorder="1" applyAlignment="1">
      <alignment horizontal="center" vertical="center"/>
    </xf>
    <xf numFmtId="166" fontId="20" fillId="0" borderId="0" xfId="0" applyNumberFormat="1" applyFont="1" applyFill="1" applyBorder="1" applyAlignment="1">
      <alignment horizontal="right" vertical="center"/>
    </xf>
    <xf numFmtId="0" fontId="29" fillId="0" borderId="21" xfId="0" applyFont="1" applyBorder="1" applyAlignment="1">
      <alignment horizontal="center" vertical="center" textRotation="255"/>
    </xf>
    <xf numFmtId="1" fontId="38" fillId="18" borderId="0" xfId="0" applyNumberFormat="1" applyFont="1" applyFill="1" applyBorder="1" applyAlignment="1">
      <alignment horizontal="center" vertical="center"/>
    </xf>
    <xf numFmtId="0" fontId="0" fillId="0" borderId="0" xfId="0" applyAlignment="1">
      <alignment vertical="center"/>
    </xf>
    <xf numFmtId="9" fontId="19" fillId="19" borderId="0" xfId="0" applyNumberFormat="1" applyFont="1" applyFill="1" applyBorder="1" applyAlignment="1">
      <alignment horizontal="center" vertical="center" wrapText="1"/>
    </xf>
    <xf numFmtId="0" fontId="0" fillId="19" borderId="0" xfId="0" applyFill="1" applyAlignment="1">
      <alignment horizontal="center" vertical="center" wrapText="1"/>
    </xf>
    <xf numFmtId="0" fontId="0" fillId="19" borderId="0" xfId="0" applyFill="1" applyAlignment="1">
      <alignment vertical="center"/>
    </xf>
    <xf numFmtId="1" fontId="19" fillId="15" borderId="0" xfId="0" applyNumberFormat="1" applyFont="1" applyFill="1" applyBorder="1" applyAlignment="1">
      <alignment horizontal="center" vertical="center" wrapText="1"/>
    </xf>
    <xf numFmtId="0" fontId="0" fillId="15" borderId="0" xfId="0" applyFill="1" applyAlignment="1">
      <alignment vertical="center"/>
    </xf>
    <xf numFmtId="168" fontId="37" fillId="0" borderId="25" xfId="0" applyNumberFormat="1" applyFont="1" applyBorder="1" applyAlignment="1">
      <alignment horizontal="left" vertical="center" wrapText="1"/>
    </xf>
    <xf numFmtId="168" fontId="37" fillId="0" borderId="26" xfId="0" applyNumberFormat="1" applyFont="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50" fillId="0" borderId="0" xfId="0" applyFont="1" applyBorder="1" applyAlignment="1">
      <alignment horizontal="left" vertical="center" wrapText="1"/>
    </xf>
    <xf numFmtId="0" fontId="53" fillId="0" borderId="0" xfId="0" applyFont="1" applyBorder="1" applyAlignment="1">
      <alignment horizontal="left" vertical="center" wrapText="1"/>
    </xf>
    <xf numFmtId="0" fontId="19" fillId="10" borderId="10" xfId="0" applyFont="1" applyFill="1" applyBorder="1" applyAlignment="1">
      <alignment horizontal="center" vertical="center" wrapText="1"/>
    </xf>
    <xf numFmtId="0" fontId="19" fillId="19" borderId="10" xfId="0" applyFont="1" applyFill="1" applyBorder="1" applyAlignment="1">
      <alignment horizontal="center" vertical="center" wrapText="1"/>
    </xf>
    <xf numFmtId="0" fontId="10" fillId="0" borderId="26" xfId="0" applyFont="1" applyBorder="1" applyAlignment="1">
      <alignment horizontal="left" vertical="center"/>
    </xf>
    <xf numFmtId="0" fontId="10" fillId="0" borderId="27" xfId="0" applyFont="1" applyBorder="1" applyAlignment="1">
      <alignment horizontal="left" vertical="center"/>
    </xf>
    <xf numFmtId="168" fontId="18" fillId="0" borderId="21" xfId="0" applyNumberFormat="1" applyFont="1" applyBorder="1" applyAlignment="1">
      <alignment horizontal="center" vertical="center"/>
    </xf>
    <xf numFmtId="16" fontId="18" fillId="0" borderId="25" xfId="0" applyNumberFormat="1" applyFont="1" applyBorder="1" applyAlignment="1">
      <alignment horizontal="center" vertical="center"/>
    </xf>
    <xf numFmtId="168" fontId="0" fillId="0" borderId="25" xfId="0" applyNumberFormat="1" applyBorder="1" applyAlignment="1">
      <alignment horizontal="center" vertical="center"/>
    </xf>
    <xf numFmtId="168" fontId="0" fillId="0" borderId="27" xfId="0" applyNumberFormat="1" applyBorder="1" applyAlignment="1">
      <alignment horizontal="center" vertical="center"/>
    </xf>
    <xf numFmtId="0" fontId="10" fillId="0" borderId="25" xfId="0" applyFont="1" applyBorder="1" applyAlignment="1"/>
    <xf numFmtId="0" fontId="0" fillId="0" borderId="26" xfId="0" applyBorder="1" applyAlignment="1"/>
    <xf numFmtId="0" fontId="18" fillId="17" borderId="21" xfId="0" applyFont="1" applyFill="1" applyBorder="1" applyAlignment="1">
      <alignment horizontal="left" vertical="top" wrapText="1"/>
    </xf>
    <xf numFmtId="16" fontId="18" fillId="0" borderId="21" xfId="0" applyNumberFormat="1" applyFont="1" applyBorder="1" applyAlignment="1">
      <alignment horizontal="center" vertical="center"/>
    </xf>
    <xf numFmtId="16" fontId="18" fillId="17" borderId="21" xfId="0" applyNumberFormat="1" applyFont="1" applyFill="1" applyBorder="1" applyAlignment="1">
      <alignment horizontal="center" vertical="center"/>
    </xf>
    <xf numFmtId="0" fontId="18" fillId="17" borderId="21" xfId="0" applyFont="1" applyFill="1" applyBorder="1" applyAlignment="1">
      <alignment horizontal="left" vertical="top"/>
    </xf>
    <xf numFmtId="0" fontId="25" fillId="12" borderId="21" xfId="0" applyFont="1" applyFill="1" applyBorder="1" applyAlignment="1">
      <alignment horizontal="center" vertical="center"/>
    </xf>
    <xf numFmtId="164" fontId="18" fillId="0" borderId="39" xfId="0" applyNumberFormat="1" applyFont="1" applyFill="1" applyBorder="1" applyAlignment="1">
      <alignment horizontal="center" vertical="center"/>
    </xf>
    <xf numFmtId="0" fontId="40" fillId="0" borderId="36" xfId="0" applyFont="1" applyBorder="1" applyAlignment="1">
      <alignment horizontal="center" vertical="center"/>
    </xf>
    <xf numFmtId="1" fontId="19" fillId="10" borderId="0" xfId="0" applyNumberFormat="1" applyFont="1" applyFill="1" applyBorder="1" applyAlignment="1">
      <alignment horizontal="center" vertical="center" wrapText="1"/>
    </xf>
    <xf numFmtId="0" fontId="10" fillId="10" borderId="0" xfId="0" applyFont="1" applyFill="1" applyAlignment="1">
      <alignment horizontal="center" vertical="center" wrapText="1"/>
    </xf>
    <xf numFmtId="0" fontId="10" fillId="10" borderId="0" xfId="0" applyFont="1" applyFill="1" applyAlignment="1">
      <alignment vertical="center"/>
    </xf>
    <xf numFmtId="0" fontId="19" fillId="15" borderId="0" xfId="0" applyFont="1" applyFill="1" applyBorder="1" applyAlignment="1">
      <alignment horizontal="center" vertical="center"/>
    </xf>
    <xf numFmtId="0" fontId="18" fillId="15" borderId="0" xfId="0" applyFont="1" applyFill="1" applyAlignment="1">
      <alignment horizontal="center" vertical="center"/>
    </xf>
    <xf numFmtId="0" fontId="21" fillId="4" borderId="39" xfId="0" applyFont="1" applyFill="1" applyBorder="1" applyAlignment="1">
      <alignment horizontal="center" vertical="center"/>
    </xf>
    <xf numFmtId="166" fontId="20" fillId="0" borderId="37" xfId="0" applyNumberFormat="1" applyFont="1" applyFill="1" applyBorder="1" applyAlignment="1">
      <alignment horizontal="right" vertical="center"/>
    </xf>
    <xf numFmtId="0" fontId="52" fillId="0" borderId="0" xfId="0" applyFont="1" applyBorder="1" applyAlignment="1">
      <alignment horizontal="left" vertical="center" wrapText="1"/>
    </xf>
    <xf numFmtId="0" fontId="18" fillId="17" borderId="25" xfId="0" applyFont="1" applyFill="1" applyBorder="1" applyAlignment="1">
      <alignment horizontal="left" vertical="top"/>
    </xf>
    <xf numFmtId="0" fontId="18" fillId="17" borderId="26" xfId="0" applyFont="1" applyFill="1" applyBorder="1" applyAlignment="1">
      <alignment horizontal="left" vertical="top"/>
    </xf>
    <xf numFmtId="0" fontId="18" fillId="17" borderId="27" xfId="0" applyFont="1" applyFill="1" applyBorder="1" applyAlignment="1">
      <alignment horizontal="left" vertical="top"/>
    </xf>
    <xf numFmtId="0" fontId="18" fillId="0" borderId="25" xfId="0" applyFont="1" applyBorder="1" applyAlignment="1">
      <alignment horizontal="left" vertical="center" wrapText="1"/>
    </xf>
    <xf numFmtId="0" fontId="10" fillId="0" borderId="25" xfId="0" applyFont="1" applyBorder="1" applyAlignment="1">
      <alignment wrapText="1"/>
    </xf>
    <xf numFmtId="0" fontId="0" fillId="0" borderId="26" xfId="0" applyBorder="1" applyAlignment="1">
      <alignment wrapText="1"/>
    </xf>
    <xf numFmtId="0" fontId="0" fillId="0" borderId="27" xfId="0" applyBorder="1" applyAlignment="1">
      <alignment wrapText="1"/>
    </xf>
    <xf numFmtId="0" fontId="26" fillId="16" borderId="25" xfId="0" applyFont="1" applyFill="1" applyBorder="1" applyAlignment="1">
      <alignment horizontal="center" vertical="center"/>
    </xf>
    <xf numFmtId="0" fontId="26" fillId="16" borderId="26" xfId="0" applyFont="1" applyFill="1" applyBorder="1" applyAlignment="1">
      <alignment horizontal="center" vertical="center"/>
    </xf>
    <xf numFmtId="0" fontId="54" fillId="15" borderId="0" xfId="0" applyFont="1" applyFill="1" applyBorder="1" applyAlignment="1">
      <alignment horizontal="center" vertical="center"/>
    </xf>
    <xf numFmtId="0" fontId="55" fillId="15" borderId="0" xfId="0" applyFont="1" applyFill="1" applyAlignment="1">
      <alignment horizontal="center" vertical="center"/>
    </xf>
    <xf numFmtId="0" fontId="45" fillId="14" borderId="36" xfId="0" applyFont="1" applyFill="1" applyBorder="1" applyAlignment="1">
      <alignment horizontal="center" vertical="center" textRotation="255"/>
    </xf>
    <xf numFmtId="0" fontId="45" fillId="14" borderId="39" xfId="0" applyFont="1" applyFill="1" applyBorder="1" applyAlignment="1">
      <alignment horizontal="center" vertical="center" textRotation="255"/>
    </xf>
    <xf numFmtId="0" fontId="45" fillId="14" borderId="41" xfId="0" applyFont="1" applyFill="1" applyBorder="1" applyAlignment="1">
      <alignment horizontal="center" vertical="center" textRotation="255"/>
    </xf>
    <xf numFmtId="0" fontId="44" fillId="13" borderId="36" xfId="0" applyFont="1" applyFill="1" applyBorder="1" applyAlignment="1">
      <alignment horizontal="center" vertical="center" textRotation="255"/>
    </xf>
    <xf numFmtId="0" fontId="44" fillId="13" borderId="39" xfId="0" applyFont="1" applyFill="1" applyBorder="1" applyAlignment="1">
      <alignment horizontal="center" vertical="center" textRotation="255"/>
    </xf>
    <xf numFmtId="0" fontId="44" fillId="13" borderId="41" xfId="0" applyFont="1" applyFill="1" applyBorder="1" applyAlignment="1">
      <alignment horizontal="center" vertical="center" textRotation="255"/>
    </xf>
    <xf numFmtId="0" fontId="42" fillId="13" borderId="28" xfId="0" applyFont="1" applyFill="1" applyBorder="1" applyAlignment="1">
      <alignment horizontal="center" vertical="center" textRotation="255"/>
    </xf>
    <xf numFmtId="0" fontId="42" fillId="13" borderId="31" xfId="0" applyFont="1" applyFill="1" applyBorder="1" applyAlignment="1">
      <alignment horizontal="center" vertical="center" textRotation="255"/>
    </xf>
    <xf numFmtId="0" fontId="42" fillId="13" borderId="33" xfId="0" applyFont="1" applyFill="1" applyBorder="1" applyAlignment="1">
      <alignment horizontal="center" vertical="center" textRotation="255"/>
    </xf>
    <xf numFmtId="0" fontId="43" fillId="9" borderId="28" xfId="0" applyFont="1" applyFill="1" applyBorder="1" applyAlignment="1">
      <alignment horizontal="center" vertical="center" textRotation="255"/>
    </xf>
    <xf numFmtId="0" fontId="43" fillId="9" borderId="31" xfId="0" applyFont="1" applyFill="1" applyBorder="1" applyAlignment="1">
      <alignment horizontal="center" vertical="center" textRotation="255"/>
    </xf>
    <xf numFmtId="0" fontId="43" fillId="9" borderId="33" xfId="0" applyFont="1" applyFill="1" applyBorder="1" applyAlignment="1">
      <alignment horizontal="center" vertical="center" textRotation="255"/>
    </xf>
    <xf numFmtId="0" fontId="43" fillId="14" borderId="28" xfId="0" applyFont="1" applyFill="1" applyBorder="1" applyAlignment="1">
      <alignment horizontal="center" vertical="center" textRotation="255"/>
    </xf>
    <xf numFmtId="0" fontId="43" fillId="14" borderId="31" xfId="0" applyFont="1" applyFill="1" applyBorder="1" applyAlignment="1">
      <alignment horizontal="center" vertical="center" textRotation="255"/>
    </xf>
    <xf numFmtId="0" fontId="43" fillId="14" borderId="33" xfId="0" applyFont="1" applyFill="1" applyBorder="1" applyAlignment="1">
      <alignment horizontal="center" vertical="center" textRotation="255"/>
    </xf>
    <xf numFmtId="0" fontId="46" fillId="0" borderId="0" xfId="0" applyFont="1" applyBorder="1" applyAlignment="1">
      <alignment horizontal="left" vertical="center" wrapText="1"/>
    </xf>
    <xf numFmtId="0" fontId="41" fillId="5" borderId="28" xfId="0" applyFont="1" applyFill="1" applyBorder="1" applyAlignment="1">
      <alignment horizontal="center" vertical="center" textRotation="255"/>
    </xf>
    <xf numFmtId="0" fontId="41" fillId="5" borderId="31" xfId="0" applyFont="1" applyFill="1" applyBorder="1" applyAlignment="1">
      <alignment horizontal="center" vertical="center" textRotation="255"/>
    </xf>
    <xf numFmtId="9" fontId="18" fillId="17" borderId="8" xfId="0" applyNumberFormat="1" applyFont="1" applyFill="1" applyBorder="1" applyAlignment="1">
      <alignment horizontal="center" vertical="center"/>
    </xf>
    <xf numFmtId="0" fontId="19" fillId="0" borderId="21" xfId="0" applyFont="1" applyBorder="1" applyAlignment="1">
      <alignment horizontal="left" vertical="center" wrapText="1"/>
    </xf>
    <xf numFmtId="0" fontId="18" fillId="0" borderId="45" xfId="0" applyFont="1" applyBorder="1" applyAlignment="1">
      <alignment horizontal="left" vertical="top" wrapText="1"/>
    </xf>
    <xf numFmtId="0" fontId="18" fillId="0" borderId="46" xfId="0" applyFont="1" applyBorder="1" applyAlignment="1">
      <alignment horizontal="left" vertical="top" wrapText="1"/>
    </xf>
    <xf numFmtId="0" fontId="18" fillId="0" borderId="47" xfId="0" applyFont="1"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18" fillId="0" borderId="26" xfId="0" applyFont="1" applyBorder="1" applyAlignment="1">
      <alignment horizontal="left" vertical="center" wrapText="1"/>
    </xf>
    <xf numFmtId="0" fontId="18" fillId="0" borderId="27" xfId="0" applyFont="1" applyBorder="1" applyAlignment="1">
      <alignment horizontal="left" vertical="center" wrapText="1"/>
    </xf>
    <xf numFmtId="0" fontId="18" fillId="0" borderId="21" xfId="0" applyFont="1" applyBorder="1" applyAlignment="1">
      <alignment horizontal="left" vertical="center"/>
    </xf>
    <xf numFmtId="0" fontId="0" fillId="0" borderId="25" xfId="0" applyBorder="1" applyAlignment="1"/>
    <xf numFmtId="0" fontId="0" fillId="0" borderId="27" xfId="0" applyBorder="1" applyAlignment="1"/>
    <xf numFmtId="0" fontId="18" fillId="17" borderId="21" xfId="0" applyFont="1" applyFill="1" applyBorder="1" applyAlignment="1">
      <alignment horizontal="left" vertical="center"/>
    </xf>
    <xf numFmtId="168" fontId="2" fillId="0" borderId="25" xfId="0" applyNumberFormat="1" applyFont="1" applyBorder="1" applyAlignment="1">
      <alignment horizontal="center" vertical="center"/>
    </xf>
    <xf numFmtId="168" fontId="2" fillId="0" borderId="26" xfId="0" applyNumberFormat="1" applyFont="1" applyBorder="1" applyAlignment="1">
      <alignment horizontal="center" vertical="center"/>
    </xf>
    <xf numFmtId="14" fontId="18" fillId="0" borderId="25" xfId="0" applyNumberFormat="1"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51" fillId="0" borderId="0" xfId="0" applyFont="1" applyBorder="1" applyAlignment="1">
      <alignment horizontal="left" vertical="center" wrapText="1"/>
    </xf>
    <xf numFmtId="168" fontId="2" fillId="0" borderId="25" xfId="0" applyNumberFormat="1" applyFont="1" applyBorder="1" applyAlignment="1">
      <alignment horizontal="left" vertical="center"/>
    </xf>
    <xf numFmtId="168" fontId="2" fillId="0" borderId="26" xfId="0" applyNumberFormat="1" applyFont="1" applyBorder="1" applyAlignment="1">
      <alignment horizontal="left" vertical="center"/>
    </xf>
    <xf numFmtId="9" fontId="18" fillId="17" borderId="0" xfId="0" applyNumberFormat="1" applyFont="1" applyFill="1" applyBorder="1" applyAlignment="1">
      <alignment horizontal="center" vertical="center"/>
    </xf>
    <xf numFmtId="9" fontId="18" fillId="17" borderId="9" xfId="0" applyNumberFormat="1" applyFont="1" applyFill="1" applyBorder="1" applyAlignment="1">
      <alignment horizontal="center" vertical="center"/>
    </xf>
    <xf numFmtId="9" fontId="18" fillId="17" borderId="11" xfId="0" applyNumberFormat="1" applyFont="1" applyFill="1" applyBorder="1" applyAlignment="1">
      <alignment horizontal="center" vertical="center"/>
    </xf>
    <xf numFmtId="9" fontId="18" fillId="17" borderId="10" xfId="0" applyNumberFormat="1" applyFont="1" applyFill="1" applyBorder="1" applyAlignment="1">
      <alignment horizontal="center" vertical="center"/>
    </xf>
    <xf numFmtId="9" fontId="18" fillId="17" borderId="20" xfId="0" applyNumberFormat="1" applyFont="1" applyFill="1" applyBorder="1" applyAlignment="1">
      <alignment horizontal="center" vertical="center"/>
    </xf>
    <xf numFmtId="0" fontId="15" fillId="15" borderId="0" xfId="0" applyFont="1" applyFill="1" applyBorder="1" applyAlignment="1">
      <alignment horizontal="center" vertical="center"/>
    </xf>
    <xf numFmtId="0" fontId="56" fillId="15" borderId="0" xfId="0" applyFont="1" applyFill="1" applyAlignment="1">
      <alignment horizontal="center" vertical="center"/>
    </xf>
    <xf numFmtId="168" fontId="0" fillId="0" borderId="26" xfId="0" applyNumberFormat="1" applyBorder="1" applyAlignment="1">
      <alignment horizontal="center"/>
    </xf>
    <xf numFmtId="168" fontId="10" fillId="0" borderId="25" xfId="0" applyNumberFormat="1" applyFont="1" applyBorder="1" applyAlignment="1">
      <alignment horizontal="center"/>
    </xf>
    <xf numFmtId="0" fontId="18" fillId="17" borderId="25" xfId="0" applyFont="1" applyFill="1" applyBorder="1" applyAlignment="1">
      <alignment vertical="center" wrapText="1"/>
    </xf>
    <xf numFmtId="0" fontId="0" fillId="17" borderId="26" xfId="0" applyFill="1" applyBorder="1" applyAlignment="1">
      <alignment vertical="center" wrapText="1"/>
    </xf>
    <xf numFmtId="0" fontId="0" fillId="17" borderId="27" xfId="0" applyFill="1" applyBorder="1" applyAlignment="1">
      <alignment vertical="center" wrapText="1"/>
    </xf>
    <xf numFmtId="0" fontId="18" fillId="0" borderId="25" xfId="0" applyFont="1" applyBorder="1" applyAlignment="1">
      <alignment vertical="center" wrapText="1"/>
    </xf>
    <xf numFmtId="0" fontId="0" fillId="0" borderId="26" xfId="0" applyBorder="1" applyAlignment="1">
      <alignment vertical="center" wrapText="1"/>
    </xf>
    <xf numFmtId="0" fontId="0" fillId="0" borderId="27" xfId="0" applyBorder="1" applyAlignment="1">
      <alignment vertical="center" wrapText="1"/>
    </xf>
    <xf numFmtId="0" fontId="0" fillId="17" borderId="27" xfId="0" applyFill="1" applyBorder="1" applyAlignment="1">
      <alignment horizontal="center"/>
    </xf>
    <xf numFmtId="14" fontId="57" fillId="0" borderId="53" xfId="0" applyNumberFormat="1" applyFont="1" applyFill="1" applyBorder="1" applyAlignment="1">
      <alignment vertical="top" wrapText="1" readingOrder="1"/>
    </xf>
    <xf numFmtId="0" fontId="0" fillId="0" borderId="54" xfId="0" applyBorder="1" applyAlignment="1">
      <alignment vertical="top" wrapText="1" readingOrder="1"/>
    </xf>
    <xf numFmtId="14" fontId="57" fillId="0" borderId="55" xfId="0" applyNumberFormat="1" applyFont="1" applyFill="1" applyBorder="1" applyAlignment="1">
      <alignment vertical="top" wrapText="1" readingOrder="1"/>
    </xf>
    <xf numFmtId="0" fontId="0" fillId="0" borderId="56" xfId="0" applyBorder="1" applyAlignment="1">
      <alignment vertical="top" wrapText="1" readingOrder="1"/>
    </xf>
    <xf numFmtId="0" fontId="18" fillId="17" borderId="26" xfId="0" applyFont="1" applyFill="1" applyBorder="1" applyAlignment="1">
      <alignment vertical="center" wrapText="1"/>
    </xf>
    <xf numFmtId="0" fontId="18" fillId="17" borderId="27" xfId="0" applyFont="1" applyFill="1" applyBorder="1" applyAlignment="1">
      <alignment vertical="center" wrapText="1"/>
    </xf>
    <xf numFmtId="14" fontId="57" fillId="0" borderId="51" xfId="0" applyNumberFormat="1" applyFont="1" applyFill="1" applyBorder="1" applyAlignment="1">
      <alignment vertical="top" wrapText="1" readingOrder="1"/>
    </xf>
    <xf numFmtId="0" fontId="0" fillId="0" borderId="52" xfId="0" applyBorder="1" applyAlignment="1">
      <alignment vertical="top" wrapText="1" readingOrder="1"/>
    </xf>
    <xf numFmtId="0" fontId="0" fillId="17" borderId="26" xfId="0" applyFill="1" applyBorder="1" applyAlignment="1">
      <alignment horizontal="left" vertical="center"/>
    </xf>
    <xf numFmtId="0" fontId="0" fillId="17" borderId="27" xfId="0" applyFill="1" applyBorder="1" applyAlignment="1">
      <alignment horizontal="left" vertical="center"/>
    </xf>
    <xf numFmtId="0" fontId="10" fillId="17" borderId="26" xfId="0" applyFont="1" applyFill="1" applyBorder="1" applyAlignment="1">
      <alignment horizontal="left" vertical="center"/>
    </xf>
    <xf numFmtId="0" fontId="10" fillId="17" borderId="27" xfId="0" applyFont="1" applyFill="1" applyBorder="1" applyAlignment="1">
      <alignment horizontal="left" vertical="center"/>
    </xf>
    <xf numFmtId="0" fontId="18" fillId="0" borderId="21" xfId="0" applyFont="1" applyBorder="1" applyAlignment="1">
      <alignment vertical="center" wrapText="1"/>
    </xf>
    <xf numFmtId="14" fontId="18" fillId="17" borderId="21" xfId="0" applyNumberFormat="1" applyFont="1" applyFill="1" applyBorder="1" applyAlignment="1">
      <alignment horizontal="center" vertical="center"/>
    </xf>
    <xf numFmtId="168" fontId="58" fillId="17" borderId="53" xfId="0" applyNumberFormat="1" applyFont="1" applyFill="1" applyBorder="1" applyAlignment="1">
      <alignment horizontal="center" vertical="top" wrapText="1" readingOrder="1"/>
    </xf>
    <xf numFmtId="168" fontId="10" fillId="17" borderId="54" xfId="0" applyNumberFormat="1" applyFont="1" applyFill="1" applyBorder="1" applyAlignment="1">
      <alignment horizontal="center" vertical="top" wrapText="1" readingOrder="1"/>
    </xf>
    <xf numFmtId="0" fontId="18" fillId="15" borderId="21" xfId="0" applyFont="1" applyFill="1" applyBorder="1" applyAlignment="1">
      <alignment horizontal="left" vertical="center"/>
    </xf>
    <xf numFmtId="14" fontId="19" fillId="17" borderId="21" xfId="0" applyNumberFormat="1" applyFont="1" applyFill="1" applyBorder="1" applyAlignment="1">
      <alignment horizontal="center" vertical="center"/>
    </xf>
    <xf numFmtId="0" fontId="19" fillId="17" borderId="21" xfId="0" applyFont="1" applyFill="1" applyBorder="1" applyAlignment="1">
      <alignment horizontal="center" vertical="center"/>
    </xf>
    <xf numFmtId="14" fontId="0" fillId="17" borderId="25" xfId="0" applyNumberFormat="1" applyFill="1" applyBorder="1" applyAlignment="1">
      <alignment horizontal="center"/>
    </xf>
    <xf numFmtId="14" fontId="0" fillId="17" borderId="27" xfId="0" applyNumberFormat="1" applyFill="1" applyBorder="1" applyAlignment="1">
      <alignment horizontal="center"/>
    </xf>
    <xf numFmtId="0" fontId="18" fillId="17" borderId="21" xfId="0" applyFont="1" applyFill="1" applyBorder="1" applyAlignment="1">
      <alignment vertical="center" wrapText="1"/>
    </xf>
    <xf numFmtId="0" fontId="18" fillId="0" borderId="21" xfId="0" applyFont="1" applyFill="1" applyBorder="1" applyAlignment="1">
      <alignment horizontal="left" vertical="center"/>
    </xf>
    <xf numFmtId="0" fontId="19" fillId="0" borderId="21" xfId="0" applyFont="1" applyBorder="1" applyAlignment="1">
      <alignment horizontal="left" vertical="center"/>
    </xf>
    <xf numFmtId="0" fontId="18" fillId="17" borderId="25" xfId="0" applyFont="1" applyFill="1" applyBorder="1" applyAlignment="1">
      <alignment horizontal="center" vertical="center"/>
    </xf>
    <xf numFmtId="0" fontId="0" fillId="17" borderId="26" xfId="0" applyFill="1" applyBorder="1" applyAlignment="1">
      <alignment horizontal="center" vertical="center"/>
    </xf>
    <xf numFmtId="0" fontId="0" fillId="17" borderId="27" xfId="0" applyFill="1" applyBorder="1" applyAlignment="1">
      <alignment horizontal="center" vertical="center"/>
    </xf>
    <xf numFmtId="0" fontId="18" fillId="17" borderId="25" xfId="0" applyFont="1" applyFill="1" applyBorder="1" applyAlignment="1">
      <alignment horizontal="left" vertical="center" wrapText="1"/>
    </xf>
  </cellXfs>
  <cellStyles count="2">
    <cellStyle name="Hyperlink" xfId="1" builtinId="8"/>
    <cellStyle name="Normal" xfId="0" builtinId="0"/>
  </cellStyles>
  <dxfs count="2">
    <dxf>
      <fill>
        <patternFill>
          <bgColor indexed="51"/>
        </patternFill>
      </fill>
    </dxf>
    <dxf>
      <fill>
        <patternFill>
          <bgColor indexed="47"/>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C9DAFB"/>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mruColors>
      <color rgb="FF99CC00"/>
      <color rgb="FFFF5050"/>
      <color rgb="FFFF7C80"/>
      <color rgb="FFC3D69B"/>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'1'!$AB$44:$AB$64</c:f>
              <c:numCache>
                <c:formatCode>General</c:formatCode>
                <c:ptCount val="21"/>
                <c:pt idx="0">
                  <c:v>2</c:v>
                </c:pt>
                <c:pt idx="1">
                  <c:v>3</c:v>
                </c:pt>
                <c:pt idx="2">
                  <c:v>6</c:v>
                </c:pt>
                <c:pt idx="3">
                  <c:v>7</c:v>
                </c:pt>
                <c:pt idx="4">
                  <c:v>8</c:v>
                </c:pt>
                <c:pt idx="5">
                  <c:v>9</c:v>
                </c:pt>
                <c:pt idx="6">
                  <c:v>10</c:v>
                </c:pt>
                <c:pt idx="7">
                  <c:v>13</c:v>
                </c:pt>
                <c:pt idx="8">
                  <c:v>14</c:v>
                </c:pt>
                <c:pt idx="9">
                  <c:v>15</c:v>
                </c:pt>
                <c:pt idx="10">
                  <c:v>16</c:v>
                </c:pt>
                <c:pt idx="11">
                  <c:v>17</c:v>
                </c:pt>
                <c:pt idx="12">
                  <c:v>21</c:v>
                </c:pt>
                <c:pt idx="13">
                  <c:v>22</c:v>
                </c:pt>
                <c:pt idx="14">
                  <c:v>23</c:v>
                </c:pt>
                <c:pt idx="15">
                  <c:v>24</c:v>
                </c:pt>
                <c:pt idx="16">
                  <c:v>27</c:v>
                </c:pt>
                <c:pt idx="17">
                  <c:v>28</c:v>
                </c:pt>
                <c:pt idx="18">
                  <c:v>29</c:v>
                </c:pt>
                <c:pt idx="19">
                  <c:v>30</c:v>
                </c:pt>
                <c:pt idx="20">
                  <c:v>31</c:v>
                </c:pt>
              </c:numCache>
            </c:numRef>
          </c:cat>
          <c:val>
            <c:numRef>
              <c:f>'1'!$AC$44:$AC$64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3-EEC2-4778-B898-9F40F4BCBDE4}"/>
            </c:ext>
          </c:extLst>
        </c:ser>
        <c:dLbls>
          <c:showLegendKey val="0"/>
          <c:showVal val="0"/>
          <c:showCatName val="0"/>
          <c:showSerName val="0"/>
          <c:showPercent val="0"/>
          <c:showBubbleSize val="0"/>
        </c:dLbls>
        <c:marker val="1"/>
        <c:smooth val="0"/>
        <c:axId val="155197824"/>
        <c:axId val="155199360"/>
      </c:lineChart>
      <c:catAx>
        <c:axId val="1551978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5199360"/>
        <c:crosses val="autoZero"/>
        <c:auto val="1"/>
        <c:lblAlgn val="ctr"/>
        <c:lblOffset val="100"/>
        <c:tickMarkSkip val="5"/>
        <c:noMultiLvlLbl val="0"/>
      </c:catAx>
      <c:valAx>
        <c:axId val="155199360"/>
        <c:scaling>
          <c:orientation val="minMax"/>
          <c:max val="55"/>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5197824"/>
        <c:crosses val="autoZero"/>
        <c:crossBetween val="between"/>
        <c:majorUnit val="5"/>
      </c:valAx>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'3'!$BH$44:$BH$65</c:f>
              <c:numCache>
                <c:formatCode>General</c:formatCode>
                <c:ptCount val="22"/>
                <c:pt idx="0">
                  <c:v>2</c:v>
                </c:pt>
                <c:pt idx="1">
                  <c:v>3</c:v>
                </c:pt>
                <c:pt idx="2">
                  <c:v>4</c:v>
                </c:pt>
                <c:pt idx="3">
                  <c:v>5</c:v>
                </c:pt>
                <c:pt idx="4">
                  <c:v>6</c:v>
                </c:pt>
                <c:pt idx="5">
                  <c:v>9</c:v>
                </c:pt>
                <c:pt idx="6">
                  <c:v>10</c:v>
                </c:pt>
                <c:pt idx="7">
                  <c:v>11</c:v>
                </c:pt>
                <c:pt idx="8">
                  <c:v>12</c:v>
                </c:pt>
                <c:pt idx="9">
                  <c:v>13</c:v>
                </c:pt>
                <c:pt idx="10">
                  <c:v>16</c:v>
                </c:pt>
                <c:pt idx="11">
                  <c:v>17</c:v>
                </c:pt>
                <c:pt idx="12">
                  <c:v>18</c:v>
                </c:pt>
                <c:pt idx="13">
                  <c:v>19</c:v>
                </c:pt>
                <c:pt idx="14">
                  <c:v>20</c:v>
                </c:pt>
                <c:pt idx="15">
                  <c:v>23</c:v>
                </c:pt>
                <c:pt idx="16">
                  <c:v>24</c:v>
                </c:pt>
                <c:pt idx="17">
                  <c:v>25</c:v>
                </c:pt>
                <c:pt idx="18">
                  <c:v>26</c:v>
                </c:pt>
                <c:pt idx="19">
                  <c:v>27</c:v>
                </c:pt>
                <c:pt idx="20">
                  <c:v>30</c:v>
                </c:pt>
                <c:pt idx="21">
                  <c:v>31</c:v>
                </c:pt>
              </c:numCache>
            </c:numRef>
          </c:cat>
          <c:val>
            <c:numRef>
              <c:f>'3'!$BI$44:$BI$65</c:f>
              <c:numCache>
                <c:formatCode>General</c:formatCode>
                <c:ptCount val="22"/>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9510-4FB4-8A48-13A4FE65EB7B}"/>
            </c:ext>
          </c:extLst>
        </c:ser>
        <c:dLbls>
          <c:showLegendKey val="0"/>
          <c:showVal val="0"/>
          <c:showCatName val="0"/>
          <c:showSerName val="0"/>
          <c:showPercent val="0"/>
          <c:showBubbleSize val="0"/>
        </c:dLbls>
        <c:marker val="1"/>
        <c:smooth val="0"/>
        <c:axId val="159754496"/>
        <c:axId val="159756288"/>
      </c:lineChart>
      <c:catAx>
        <c:axId val="1597544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756288"/>
        <c:crosses val="autoZero"/>
        <c:auto val="1"/>
        <c:lblAlgn val="ctr"/>
        <c:lblOffset val="100"/>
        <c:noMultiLvlLbl val="0"/>
      </c:catAx>
      <c:valAx>
        <c:axId val="159756288"/>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754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'3'!$CN$44:$CN$65</c:f>
              <c:numCache>
                <c:formatCode>General</c:formatCode>
                <c:ptCount val="22"/>
                <c:pt idx="0">
                  <c:v>2</c:v>
                </c:pt>
                <c:pt idx="1">
                  <c:v>3</c:v>
                </c:pt>
                <c:pt idx="2">
                  <c:v>4</c:v>
                </c:pt>
                <c:pt idx="3">
                  <c:v>5</c:v>
                </c:pt>
                <c:pt idx="4">
                  <c:v>6</c:v>
                </c:pt>
                <c:pt idx="5">
                  <c:v>9</c:v>
                </c:pt>
                <c:pt idx="6">
                  <c:v>10</c:v>
                </c:pt>
                <c:pt idx="7">
                  <c:v>11</c:v>
                </c:pt>
                <c:pt idx="8">
                  <c:v>12</c:v>
                </c:pt>
                <c:pt idx="9">
                  <c:v>13</c:v>
                </c:pt>
                <c:pt idx="10">
                  <c:v>16</c:v>
                </c:pt>
                <c:pt idx="11">
                  <c:v>17</c:v>
                </c:pt>
                <c:pt idx="12">
                  <c:v>18</c:v>
                </c:pt>
                <c:pt idx="13">
                  <c:v>19</c:v>
                </c:pt>
                <c:pt idx="14">
                  <c:v>20</c:v>
                </c:pt>
                <c:pt idx="15">
                  <c:v>23</c:v>
                </c:pt>
                <c:pt idx="16">
                  <c:v>24</c:v>
                </c:pt>
                <c:pt idx="17">
                  <c:v>25</c:v>
                </c:pt>
                <c:pt idx="18">
                  <c:v>26</c:v>
                </c:pt>
                <c:pt idx="19">
                  <c:v>27</c:v>
                </c:pt>
                <c:pt idx="20">
                  <c:v>30</c:v>
                </c:pt>
                <c:pt idx="21">
                  <c:v>31</c:v>
                </c:pt>
              </c:numCache>
            </c:numRef>
          </c:cat>
          <c:val>
            <c:numRef>
              <c:f>'3'!$CO$44:$CO$65</c:f>
              <c:numCache>
                <c:formatCode>General</c:formatCode>
                <c:ptCount val="22"/>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B476-4A18-9AD0-7E29D8C73332}"/>
            </c:ext>
          </c:extLst>
        </c:ser>
        <c:dLbls>
          <c:showLegendKey val="0"/>
          <c:showVal val="0"/>
          <c:showCatName val="0"/>
          <c:showSerName val="0"/>
          <c:showPercent val="0"/>
          <c:showBubbleSize val="0"/>
        </c:dLbls>
        <c:marker val="1"/>
        <c:smooth val="0"/>
        <c:axId val="159763840"/>
        <c:axId val="159806592"/>
      </c:lineChart>
      <c:catAx>
        <c:axId val="1597638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806592"/>
        <c:crosses val="autoZero"/>
        <c:auto val="1"/>
        <c:lblAlgn val="ctr"/>
        <c:lblOffset val="100"/>
        <c:noMultiLvlLbl val="0"/>
      </c:catAx>
      <c:valAx>
        <c:axId val="159806592"/>
        <c:scaling>
          <c:orientation val="minMax"/>
          <c:max val="7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76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'3'!$DT$44:$DT$65</c:f>
              <c:numCache>
                <c:formatCode>General</c:formatCode>
                <c:ptCount val="22"/>
                <c:pt idx="0">
                  <c:v>2</c:v>
                </c:pt>
                <c:pt idx="1">
                  <c:v>3</c:v>
                </c:pt>
                <c:pt idx="2">
                  <c:v>4</c:v>
                </c:pt>
                <c:pt idx="3">
                  <c:v>5</c:v>
                </c:pt>
                <c:pt idx="4">
                  <c:v>6</c:v>
                </c:pt>
                <c:pt idx="5">
                  <c:v>9</c:v>
                </c:pt>
                <c:pt idx="6">
                  <c:v>10</c:v>
                </c:pt>
                <c:pt idx="7">
                  <c:v>11</c:v>
                </c:pt>
                <c:pt idx="8">
                  <c:v>12</c:v>
                </c:pt>
                <c:pt idx="9">
                  <c:v>13</c:v>
                </c:pt>
                <c:pt idx="10">
                  <c:v>16</c:v>
                </c:pt>
                <c:pt idx="11">
                  <c:v>17</c:v>
                </c:pt>
                <c:pt idx="12">
                  <c:v>18</c:v>
                </c:pt>
                <c:pt idx="13">
                  <c:v>19</c:v>
                </c:pt>
                <c:pt idx="14">
                  <c:v>20</c:v>
                </c:pt>
                <c:pt idx="15">
                  <c:v>23</c:v>
                </c:pt>
                <c:pt idx="16">
                  <c:v>24</c:v>
                </c:pt>
                <c:pt idx="17">
                  <c:v>25</c:v>
                </c:pt>
                <c:pt idx="18">
                  <c:v>26</c:v>
                </c:pt>
                <c:pt idx="19">
                  <c:v>27</c:v>
                </c:pt>
                <c:pt idx="20">
                  <c:v>30</c:v>
                </c:pt>
                <c:pt idx="21">
                  <c:v>31</c:v>
                </c:pt>
              </c:numCache>
            </c:numRef>
          </c:cat>
          <c:val>
            <c:numRef>
              <c:f>'3'!$DU$44:$DU$65</c:f>
              <c:numCache>
                <c:formatCode>General</c:formatCode>
                <c:ptCount val="22"/>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F9B9-496F-A642-8221ADC32722}"/>
            </c:ext>
          </c:extLst>
        </c:ser>
        <c:dLbls>
          <c:showLegendKey val="0"/>
          <c:showVal val="0"/>
          <c:showCatName val="0"/>
          <c:showSerName val="0"/>
          <c:showPercent val="0"/>
          <c:showBubbleSize val="0"/>
        </c:dLbls>
        <c:marker val="1"/>
        <c:smooth val="0"/>
        <c:axId val="159896704"/>
        <c:axId val="159898240"/>
      </c:lineChart>
      <c:catAx>
        <c:axId val="1598967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898240"/>
        <c:crosses val="autoZero"/>
        <c:auto val="1"/>
        <c:lblAlgn val="ctr"/>
        <c:lblOffset val="100"/>
        <c:noMultiLvlLbl val="0"/>
      </c:catAx>
      <c:valAx>
        <c:axId val="159898240"/>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896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'4'!$AB$44:$AB$64</c:f>
              <c:numCache>
                <c:formatCode>General</c:formatCode>
                <c:ptCount val="21"/>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27</c:v>
                </c:pt>
                <c:pt idx="18">
                  <c:v>28</c:v>
                </c:pt>
                <c:pt idx="19">
                  <c:v>29</c:v>
                </c:pt>
                <c:pt idx="20">
                  <c:v>30</c:v>
                </c:pt>
              </c:numCache>
            </c:numRef>
          </c:cat>
          <c:val>
            <c:numRef>
              <c:f>'4'!$AC$44:$AC$64</c:f>
              <c:numCache>
                <c:formatCode>General</c:formatCode>
                <c:ptCount val="21"/>
              </c:numCache>
            </c:numRef>
          </c:val>
          <c:smooth val="0"/>
          <c:extLst>
            <c:ext xmlns:c16="http://schemas.microsoft.com/office/drawing/2014/chart" uri="{C3380CC4-5D6E-409C-BE32-E72D297353CC}">
              <c16:uniqueId val="{00000003-7D3E-438C-A19E-0C563BD31596}"/>
            </c:ext>
          </c:extLst>
        </c:ser>
        <c:dLbls>
          <c:showLegendKey val="0"/>
          <c:showVal val="0"/>
          <c:showCatName val="0"/>
          <c:showSerName val="0"/>
          <c:showPercent val="0"/>
          <c:showBubbleSize val="0"/>
        </c:dLbls>
        <c:marker val="1"/>
        <c:smooth val="0"/>
        <c:axId val="160054656"/>
        <c:axId val="160081024"/>
      </c:lineChart>
      <c:catAx>
        <c:axId val="1600546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081024"/>
        <c:crosses val="autoZero"/>
        <c:auto val="1"/>
        <c:lblAlgn val="ctr"/>
        <c:lblOffset val="100"/>
        <c:noMultiLvlLbl val="0"/>
      </c:catAx>
      <c:valAx>
        <c:axId val="160081024"/>
        <c:scaling>
          <c:orientation val="minMax"/>
          <c:max val="2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0546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'4'!$BH$44:$BH$64</c:f>
              <c:numCache>
                <c:formatCode>General</c:formatCode>
                <c:ptCount val="21"/>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27</c:v>
                </c:pt>
                <c:pt idx="18">
                  <c:v>28</c:v>
                </c:pt>
                <c:pt idx="19">
                  <c:v>29</c:v>
                </c:pt>
                <c:pt idx="20">
                  <c:v>30</c:v>
                </c:pt>
              </c:numCache>
            </c:numRef>
          </c:cat>
          <c:val>
            <c:numRef>
              <c:f>'4'!$BI$44:$BI$64</c:f>
              <c:numCache>
                <c:formatCode>General</c:formatCode>
                <c:ptCount val="21"/>
              </c:numCache>
            </c:numRef>
          </c:val>
          <c:smooth val="0"/>
          <c:extLst>
            <c:ext xmlns:c16="http://schemas.microsoft.com/office/drawing/2014/chart" uri="{C3380CC4-5D6E-409C-BE32-E72D297353CC}">
              <c16:uniqueId val="{00000003-3B7F-4EBD-85A0-ABA7E8C59E53}"/>
            </c:ext>
          </c:extLst>
        </c:ser>
        <c:dLbls>
          <c:showLegendKey val="0"/>
          <c:showVal val="0"/>
          <c:showCatName val="0"/>
          <c:showSerName val="0"/>
          <c:showPercent val="0"/>
          <c:showBubbleSize val="0"/>
        </c:dLbls>
        <c:marker val="1"/>
        <c:smooth val="0"/>
        <c:axId val="160122368"/>
        <c:axId val="160123904"/>
      </c:lineChart>
      <c:catAx>
        <c:axId val="1601223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123904"/>
        <c:crosses val="autoZero"/>
        <c:auto val="1"/>
        <c:lblAlgn val="ctr"/>
        <c:lblOffset val="100"/>
        <c:noMultiLvlLbl val="0"/>
      </c:catAx>
      <c:valAx>
        <c:axId val="160123904"/>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122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'4'!$CN$44:$CN$64</c:f>
              <c:numCache>
                <c:formatCode>General</c:formatCode>
                <c:ptCount val="21"/>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27</c:v>
                </c:pt>
                <c:pt idx="18">
                  <c:v>28</c:v>
                </c:pt>
                <c:pt idx="19">
                  <c:v>29</c:v>
                </c:pt>
                <c:pt idx="20">
                  <c:v>30</c:v>
                </c:pt>
              </c:numCache>
            </c:numRef>
          </c:cat>
          <c:val>
            <c:numRef>
              <c:f>'4'!$CO$44:$CO$64</c:f>
              <c:numCache>
                <c:formatCode>General</c:formatCode>
                <c:ptCount val="21"/>
              </c:numCache>
            </c:numRef>
          </c:val>
          <c:smooth val="0"/>
          <c:extLst>
            <c:ext xmlns:c16="http://schemas.microsoft.com/office/drawing/2014/chart" uri="{C3380CC4-5D6E-409C-BE32-E72D297353CC}">
              <c16:uniqueId val="{00000003-530B-40BF-86FD-E797959059E6}"/>
            </c:ext>
          </c:extLst>
        </c:ser>
        <c:dLbls>
          <c:showLegendKey val="0"/>
          <c:showVal val="0"/>
          <c:showCatName val="0"/>
          <c:showSerName val="0"/>
          <c:showPercent val="0"/>
          <c:showBubbleSize val="0"/>
        </c:dLbls>
        <c:marker val="1"/>
        <c:smooth val="0"/>
        <c:axId val="160139904"/>
        <c:axId val="160162176"/>
      </c:lineChart>
      <c:catAx>
        <c:axId val="1601399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162176"/>
        <c:crosses val="autoZero"/>
        <c:auto val="1"/>
        <c:lblAlgn val="ctr"/>
        <c:lblOffset val="100"/>
        <c:noMultiLvlLbl val="0"/>
      </c:catAx>
      <c:valAx>
        <c:axId val="160162176"/>
        <c:scaling>
          <c:orientation val="minMax"/>
          <c:max val="7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139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'4'!$DT$44:$DT$64</c:f>
              <c:numCache>
                <c:formatCode>General</c:formatCode>
                <c:ptCount val="21"/>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27</c:v>
                </c:pt>
                <c:pt idx="18">
                  <c:v>28</c:v>
                </c:pt>
                <c:pt idx="19">
                  <c:v>29</c:v>
                </c:pt>
                <c:pt idx="20">
                  <c:v>30</c:v>
                </c:pt>
              </c:numCache>
            </c:numRef>
          </c:cat>
          <c:val>
            <c:numRef>
              <c:f>'4'!$DU$44:$DU$64</c:f>
              <c:numCache>
                <c:formatCode>General</c:formatCode>
                <c:ptCount val="21"/>
              </c:numCache>
            </c:numRef>
          </c:val>
          <c:smooth val="0"/>
          <c:extLst>
            <c:ext xmlns:c16="http://schemas.microsoft.com/office/drawing/2014/chart" uri="{C3380CC4-5D6E-409C-BE32-E72D297353CC}">
              <c16:uniqueId val="{00000003-BD36-4D6A-98A1-86F3BD812081}"/>
            </c:ext>
          </c:extLst>
        </c:ser>
        <c:dLbls>
          <c:showLegendKey val="0"/>
          <c:showVal val="0"/>
          <c:showCatName val="0"/>
          <c:showSerName val="0"/>
          <c:showPercent val="0"/>
          <c:showBubbleSize val="0"/>
        </c:dLbls>
        <c:marker val="1"/>
        <c:smooth val="0"/>
        <c:axId val="160190848"/>
        <c:axId val="160192384"/>
      </c:lineChart>
      <c:catAx>
        <c:axId val="1601908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192384"/>
        <c:crosses val="autoZero"/>
        <c:auto val="1"/>
        <c:lblAlgn val="ctr"/>
        <c:lblOffset val="100"/>
        <c:noMultiLvlLbl val="0"/>
      </c:catAx>
      <c:valAx>
        <c:axId val="160192384"/>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190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'5'!$AB$44:$AB$63</c:f>
              <c:numCache>
                <c:formatCode>General</c:formatCode>
                <c:ptCount val="20"/>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24</c:v>
                </c:pt>
                <c:pt idx="18">
                  <c:v>28</c:v>
                </c:pt>
                <c:pt idx="19">
                  <c:v>29</c:v>
                </c:pt>
              </c:numCache>
            </c:numRef>
          </c:cat>
          <c:val>
            <c:numRef>
              <c:f>'5'!$AC$44:$AC$63</c:f>
              <c:numCache>
                <c:formatCode>General</c:formatCode>
                <c:ptCount val="20"/>
              </c:numCache>
            </c:numRef>
          </c:val>
          <c:smooth val="0"/>
          <c:extLst>
            <c:ext xmlns:c16="http://schemas.microsoft.com/office/drawing/2014/chart" uri="{C3380CC4-5D6E-409C-BE32-E72D297353CC}">
              <c16:uniqueId val="{00000003-3CEB-4804-B01B-DBC991808E42}"/>
            </c:ext>
          </c:extLst>
        </c:ser>
        <c:dLbls>
          <c:showLegendKey val="0"/>
          <c:showVal val="0"/>
          <c:showCatName val="0"/>
          <c:showSerName val="0"/>
          <c:showPercent val="0"/>
          <c:showBubbleSize val="0"/>
        </c:dLbls>
        <c:marker val="1"/>
        <c:smooth val="0"/>
        <c:axId val="160418432"/>
        <c:axId val="160428416"/>
      </c:lineChart>
      <c:catAx>
        <c:axId val="1604184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428416"/>
        <c:crosses val="autoZero"/>
        <c:auto val="1"/>
        <c:lblAlgn val="ctr"/>
        <c:lblOffset val="100"/>
        <c:noMultiLvlLbl val="0"/>
      </c:catAx>
      <c:valAx>
        <c:axId val="160428416"/>
        <c:scaling>
          <c:orientation val="minMax"/>
          <c:max val="18"/>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41843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'5'!$BH$44:$BH$63</c:f>
              <c:numCache>
                <c:formatCode>General</c:formatCode>
                <c:ptCount val="20"/>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24</c:v>
                </c:pt>
                <c:pt idx="18">
                  <c:v>28</c:v>
                </c:pt>
                <c:pt idx="19">
                  <c:v>29</c:v>
                </c:pt>
              </c:numCache>
            </c:numRef>
          </c:cat>
          <c:val>
            <c:numRef>
              <c:f>'5'!$BI$44:$BI$63</c:f>
              <c:numCache>
                <c:formatCode>General</c:formatCode>
                <c:ptCount val="20"/>
              </c:numCache>
            </c:numRef>
          </c:val>
          <c:smooth val="0"/>
          <c:extLst>
            <c:ext xmlns:c16="http://schemas.microsoft.com/office/drawing/2014/chart" uri="{C3380CC4-5D6E-409C-BE32-E72D297353CC}">
              <c16:uniqueId val="{00000003-A8BD-469D-8B4F-21819034AC7C}"/>
            </c:ext>
          </c:extLst>
        </c:ser>
        <c:dLbls>
          <c:showLegendKey val="0"/>
          <c:showVal val="0"/>
          <c:showCatName val="0"/>
          <c:showSerName val="0"/>
          <c:showPercent val="0"/>
          <c:showBubbleSize val="0"/>
        </c:dLbls>
        <c:marker val="1"/>
        <c:smooth val="0"/>
        <c:axId val="160461568"/>
        <c:axId val="160463104"/>
      </c:lineChart>
      <c:catAx>
        <c:axId val="1604615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463104"/>
        <c:crosses val="autoZero"/>
        <c:auto val="1"/>
        <c:lblAlgn val="ctr"/>
        <c:lblOffset val="100"/>
        <c:noMultiLvlLbl val="0"/>
      </c:catAx>
      <c:valAx>
        <c:axId val="160463104"/>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461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'5'!$CN$44:$CN$63</c:f>
              <c:numCache>
                <c:formatCode>General</c:formatCode>
                <c:ptCount val="20"/>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24</c:v>
                </c:pt>
                <c:pt idx="18">
                  <c:v>28</c:v>
                </c:pt>
                <c:pt idx="19">
                  <c:v>29</c:v>
                </c:pt>
              </c:numCache>
            </c:numRef>
          </c:cat>
          <c:val>
            <c:numRef>
              <c:f>'5'!$CO$44:$CO$63</c:f>
              <c:numCache>
                <c:formatCode>General</c:formatCode>
                <c:ptCount val="20"/>
              </c:numCache>
            </c:numRef>
          </c:val>
          <c:smooth val="0"/>
          <c:extLst>
            <c:ext xmlns:c16="http://schemas.microsoft.com/office/drawing/2014/chart" uri="{C3380CC4-5D6E-409C-BE32-E72D297353CC}">
              <c16:uniqueId val="{00000003-F596-4F20-9F08-96E4D328ECF6}"/>
            </c:ext>
          </c:extLst>
        </c:ser>
        <c:dLbls>
          <c:showLegendKey val="0"/>
          <c:showVal val="0"/>
          <c:showCatName val="0"/>
          <c:showSerName val="0"/>
          <c:showPercent val="0"/>
          <c:showBubbleSize val="0"/>
        </c:dLbls>
        <c:marker val="1"/>
        <c:smooth val="0"/>
        <c:axId val="160495488"/>
        <c:axId val="160497024"/>
      </c:lineChart>
      <c:catAx>
        <c:axId val="1604954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497024"/>
        <c:crosses val="autoZero"/>
        <c:auto val="1"/>
        <c:lblAlgn val="ctr"/>
        <c:lblOffset val="100"/>
        <c:noMultiLvlLbl val="0"/>
      </c:catAx>
      <c:valAx>
        <c:axId val="160497024"/>
        <c:scaling>
          <c:orientation val="minMax"/>
          <c:max val="7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0495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'1'!$BH$44:$BH$64</c:f>
              <c:numCache>
                <c:formatCode>General</c:formatCode>
                <c:ptCount val="21"/>
                <c:pt idx="0">
                  <c:v>2</c:v>
                </c:pt>
                <c:pt idx="1">
                  <c:v>3</c:v>
                </c:pt>
                <c:pt idx="2">
                  <c:v>6</c:v>
                </c:pt>
                <c:pt idx="3">
                  <c:v>7</c:v>
                </c:pt>
                <c:pt idx="4">
                  <c:v>8</c:v>
                </c:pt>
                <c:pt idx="5">
                  <c:v>9</c:v>
                </c:pt>
                <c:pt idx="6">
                  <c:v>10</c:v>
                </c:pt>
                <c:pt idx="7">
                  <c:v>13</c:v>
                </c:pt>
                <c:pt idx="8">
                  <c:v>14</c:v>
                </c:pt>
                <c:pt idx="9">
                  <c:v>15</c:v>
                </c:pt>
                <c:pt idx="10">
                  <c:v>16</c:v>
                </c:pt>
                <c:pt idx="11">
                  <c:v>17</c:v>
                </c:pt>
                <c:pt idx="12">
                  <c:v>21</c:v>
                </c:pt>
                <c:pt idx="13">
                  <c:v>22</c:v>
                </c:pt>
                <c:pt idx="14">
                  <c:v>23</c:v>
                </c:pt>
                <c:pt idx="15">
                  <c:v>24</c:v>
                </c:pt>
                <c:pt idx="16">
                  <c:v>27</c:v>
                </c:pt>
                <c:pt idx="17">
                  <c:v>28</c:v>
                </c:pt>
                <c:pt idx="18">
                  <c:v>29</c:v>
                </c:pt>
                <c:pt idx="19">
                  <c:v>30</c:v>
                </c:pt>
                <c:pt idx="20">
                  <c:v>31</c:v>
                </c:pt>
              </c:numCache>
            </c:numRef>
          </c:cat>
          <c:val>
            <c:numRef>
              <c:f>'1'!$BI$44:$BI$64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3-836F-441C-8074-E43FB8B53CE5}"/>
            </c:ext>
          </c:extLst>
        </c:ser>
        <c:dLbls>
          <c:showLegendKey val="0"/>
          <c:showVal val="0"/>
          <c:showCatName val="0"/>
          <c:showSerName val="0"/>
          <c:showPercent val="0"/>
          <c:showBubbleSize val="0"/>
        </c:dLbls>
        <c:marker val="1"/>
        <c:smooth val="0"/>
        <c:axId val="155714304"/>
        <c:axId val="155715840"/>
      </c:lineChart>
      <c:catAx>
        <c:axId val="1557143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5715840"/>
        <c:crosses val="autoZero"/>
        <c:auto val="1"/>
        <c:lblAlgn val="ctr"/>
        <c:lblOffset val="100"/>
        <c:noMultiLvlLbl val="0"/>
      </c:catAx>
      <c:valAx>
        <c:axId val="155715840"/>
        <c:scaling>
          <c:orientation val="minMax"/>
          <c:max val="50"/>
          <c:min val="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5714304"/>
        <c:crosses val="autoZero"/>
        <c:crossBetween val="between"/>
      </c:valAx>
    </c:plotArea>
    <c:plotVisOnly val="1"/>
    <c:dispBlanksAs val="gap"/>
    <c:showDLblsOverMax val="0"/>
  </c:chart>
  <c:spPr>
    <a:solidFill>
      <a:schemeClr val="bg1"/>
    </a:solidFill>
    <a:ln w="12700"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'5'!$DT$44:$DT$63</c:f>
              <c:numCache>
                <c:formatCode>General</c:formatCode>
                <c:ptCount val="20"/>
                <c:pt idx="0">
                  <c:v>1</c:v>
                </c:pt>
                <c:pt idx="1">
                  <c:v>2</c:v>
                </c:pt>
                <c:pt idx="2">
                  <c:v>3</c:v>
                </c:pt>
                <c:pt idx="3">
                  <c:v>6</c:v>
                </c:pt>
                <c:pt idx="4">
                  <c:v>7</c:v>
                </c:pt>
                <c:pt idx="5">
                  <c:v>8</c:v>
                </c:pt>
                <c:pt idx="6">
                  <c:v>9</c:v>
                </c:pt>
                <c:pt idx="7">
                  <c:v>10</c:v>
                </c:pt>
                <c:pt idx="8">
                  <c:v>13</c:v>
                </c:pt>
                <c:pt idx="9">
                  <c:v>14</c:v>
                </c:pt>
                <c:pt idx="10">
                  <c:v>15</c:v>
                </c:pt>
                <c:pt idx="11">
                  <c:v>16</c:v>
                </c:pt>
                <c:pt idx="12">
                  <c:v>17</c:v>
                </c:pt>
                <c:pt idx="13">
                  <c:v>20</c:v>
                </c:pt>
                <c:pt idx="14">
                  <c:v>21</c:v>
                </c:pt>
                <c:pt idx="15">
                  <c:v>22</c:v>
                </c:pt>
                <c:pt idx="16">
                  <c:v>23</c:v>
                </c:pt>
                <c:pt idx="17">
                  <c:v>24</c:v>
                </c:pt>
                <c:pt idx="18">
                  <c:v>28</c:v>
                </c:pt>
                <c:pt idx="19">
                  <c:v>29</c:v>
                </c:pt>
              </c:numCache>
            </c:numRef>
          </c:cat>
          <c:val>
            <c:numRef>
              <c:f>'5'!$DU$44:$DU$63</c:f>
              <c:numCache>
                <c:formatCode>General</c:formatCode>
                <c:ptCount val="20"/>
              </c:numCache>
            </c:numRef>
          </c:val>
          <c:smooth val="0"/>
          <c:extLst>
            <c:ext xmlns:c16="http://schemas.microsoft.com/office/drawing/2014/chart" uri="{C3380CC4-5D6E-409C-BE32-E72D297353CC}">
              <c16:uniqueId val="{00000003-6CDB-4362-89D9-CDFEA7462B0A}"/>
            </c:ext>
          </c:extLst>
        </c:ser>
        <c:dLbls>
          <c:showLegendKey val="0"/>
          <c:showVal val="0"/>
          <c:showCatName val="0"/>
          <c:showSerName val="0"/>
          <c:showPercent val="0"/>
          <c:showBubbleSize val="0"/>
        </c:dLbls>
        <c:marker val="1"/>
        <c:smooth val="0"/>
        <c:axId val="163020160"/>
        <c:axId val="163026048"/>
      </c:lineChart>
      <c:catAx>
        <c:axId val="1630201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026048"/>
        <c:crosses val="autoZero"/>
        <c:auto val="1"/>
        <c:lblAlgn val="ctr"/>
        <c:lblOffset val="100"/>
        <c:noMultiLvlLbl val="0"/>
      </c:catAx>
      <c:valAx>
        <c:axId val="163026048"/>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02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'6'!$AB$44:$AB$65</c:f>
              <c:numCache>
                <c:formatCode>General</c:formatCode>
                <c:ptCount val="22"/>
                <c:pt idx="0">
                  <c:v>1</c:v>
                </c:pt>
                <c:pt idx="1">
                  <c:v>2</c:v>
                </c:pt>
                <c:pt idx="2">
                  <c:v>3</c:v>
                </c:pt>
                <c:pt idx="3">
                  <c:v>4</c:v>
                </c:pt>
                <c:pt idx="4">
                  <c:v>5</c:v>
                </c:pt>
                <c:pt idx="5">
                  <c:v>8</c:v>
                </c:pt>
                <c:pt idx="6">
                  <c:v>9</c:v>
                </c:pt>
                <c:pt idx="7">
                  <c:v>10</c:v>
                </c:pt>
                <c:pt idx="8">
                  <c:v>11</c:v>
                </c:pt>
                <c:pt idx="9">
                  <c:v>12</c:v>
                </c:pt>
                <c:pt idx="10">
                  <c:v>15</c:v>
                </c:pt>
                <c:pt idx="11">
                  <c:v>16</c:v>
                </c:pt>
                <c:pt idx="12">
                  <c:v>17</c:v>
                </c:pt>
                <c:pt idx="13">
                  <c:v>18</c:v>
                </c:pt>
                <c:pt idx="14">
                  <c:v>19</c:v>
                </c:pt>
                <c:pt idx="15">
                  <c:v>22</c:v>
                </c:pt>
                <c:pt idx="16">
                  <c:v>23</c:v>
                </c:pt>
                <c:pt idx="17">
                  <c:v>24</c:v>
                </c:pt>
                <c:pt idx="18">
                  <c:v>25</c:v>
                </c:pt>
                <c:pt idx="19">
                  <c:v>26</c:v>
                </c:pt>
                <c:pt idx="20">
                  <c:v>29</c:v>
                </c:pt>
                <c:pt idx="21">
                  <c:v>30</c:v>
                </c:pt>
              </c:numCache>
            </c:numRef>
          </c:cat>
          <c:val>
            <c:numRef>
              <c:f>'6'!$AC$44:$AC$65</c:f>
              <c:numCache>
                <c:formatCode>General</c:formatCode>
                <c:ptCount val="22"/>
              </c:numCache>
            </c:numRef>
          </c:val>
          <c:smooth val="0"/>
          <c:extLst>
            <c:ext xmlns:c16="http://schemas.microsoft.com/office/drawing/2014/chart" uri="{C3380CC4-5D6E-409C-BE32-E72D297353CC}">
              <c16:uniqueId val="{00000003-363F-4234-867A-3BCC73167416}"/>
            </c:ext>
          </c:extLst>
        </c:ser>
        <c:dLbls>
          <c:showLegendKey val="0"/>
          <c:showVal val="0"/>
          <c:showCatName val="0"/>
          <c:showSerName val="0"/>
          <c:showPercent val="0"/>
          <c:showBubbleSize val="0"/>
        </c:dLbls>
        <c:marker val="1"/>
        <c:smooth val="0"/>
        <c:axId val="163215232"/>
        <c:axId val="163216768"/>
      </c:lineChart>
      <c:catAx>
        <c:axId val="163215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216768"/>
        <c:crosses val="autoZero"/>
        <c:auto val="1"/>
        <c:lblAlgn val="ctr"/>
        <c:lblOffset val="100"/>
        <c:noMultiLvlLbl val="0"/>
      </c:catAx>
      <c:valAx>
        <c:axId val="163216768"/>
        <c:scaling>
          <c:orientation val="minMax"/>
          <c:max val="2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21523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'6'!$BH$44:$BH$65</c:f>
              <c:numCache>
                <c:formatCode>General</c:formatCode>
                <c:ptCount val="22"/>
                <c:pt idx="0">
                  <c:v>1</c:v>
                </c:pt>
                <c:pt idx="1">
                  <c:v>2</c:v>
                </c:pt>
                <c:pt idx="2">
                  <c:v>3</c:v>
                </c:pt>
                <c:pt idx="3">
                  <c:v>4</c:v>
                </c:pt>
                <c:pt idx="4">
                  <c:v>5</c:v>
                </c:pt>
                <c:pt idx="5">
                  <c:v>8</c:v>
                </c:pt>
                <c:pt idx="6">
                  <c:v>9</c:v>
                </c:pt>
                <c:pt idx="7">
                  <c:v>10</c:v>
                </c:pt>
                <c:pt idx="8">
                  <c:v>11</c:v>
                </c:pt>
                <c:pt idx="9">
                  <c:v>12</c:v>
                </c:pt>
                <c:pt idx="10">
                  <c:v>15</c:v>
                </c:pt>
                <c:pt idx="11">
                  <c:v>16</c:v>
                </c:pt>
                <c:pt idx="12">
                  <c:v>17</c:v>
                </c:pt>
                <c:pt idx="13">
                  <c:v>18</c:v>
                </c:pt>
                <c:pt idx="14">
                  <c:v>19</c:v>
                </c:pt>
                <c:pt idx="15">
                  <c:v>22</c:v>
                </c:pt>
                <c:pt idx="16">
                  <c:v>23</c:v>
                </c:pt>
                <c:pt idx="17">
                  <c:v>24</c:v>
                </c:pt>
                <c:pt idx="18">
                  <c:v>25</c:v>
                </c:pt>
                <c:pt idx="19">
                  <c:v>26</c:v>
                </c:pt>
                <c:pt idx="20">
                  <c:v>29</c:v>
                </c:pt>
                <c:pt idx="21">
                  <c:v>30</c:v>
                </c:pt>
              </c:numCache>
            </c:numRef>
          </c:cat>
          <c:val>
            <c:numRef>
              <c:f>'6'!$BI$44:$BI$65</c:f>
              <c:numCache>
                <c:formatCode>General</c:formatCode>
                <c:ptCount val="22"/>
              </c:numCache>
            </c:numRef>
          </c:val>
          <c:smooth val="0"/>
          <c:extLst>
            <c:ext xmlns:c16="http://schemas.microsoft.com/office/drawing/2014/chart" uri="{C3380CC4-5D6E-409C-BE32-E72D297353CC}">
              <c16:uniqueId val="{00000003-76D7-4A75-B3A1-EF71657B0649}"/>
            </c:ext>
          </c:extLst>
        </c:ser>
        <c:dLbls>
          <c:showLegendKey val="0"/>
          <c:showVal val="0"/>
          <c:showCatName val="0"/>
          <c:showSerName val="0"/>
          <c:showPercent val="0"/>
          <c:showBubbleSize val="0"/>
        </c:dLbls>
        <c:marker val="1"/>
        <c:smooth val="0"/>
        <c:axId val="163258368"/>
        <c:axId val="163259904"/>
      </c:lineChart>
      <c:catAx>
        <c:axId val="1632583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259904"/>
        <c:crosses val="autoZero"/>
        <c:auto val="1"/>
        <c:lblAlgn val="ctr"/>
        <c:lblOffset val="100"/>
        <c:noMultiLvlLbl val="0"/>
      </c:catAx>
      <c:valAx>
        <c:axId val="163259904"/>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25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'6'!$CN$44:$CN$65</c:f>
              <c:numCache>
                <c:formatCode>General</c:formatCode>
                <c:ptCount val="22"/>
                <c:pt idx="0">
                  <c:v>1</c:v>
                </c:pt>
                <c:pt idx="1">
                  <c:v>2</c:v>
                </c:pt>
                <c:pt idx="2">
                  <c:v>3</c:v>
                </c:pt>
                <c:pt idx="3">
                  <c:v>4</c:v>
                </c:pt>
                <c:pt idx="4">
                  <c:v>5</c:v>
                </c:pt>
                <c:pt idx="5">
                  <c:v>8</c:v>
                </c:pt>
                <c:pt idx="6">
                  <c:v>9</c:v>
                </c:pt>
                <c:pt idx="7">
                  <c:v>10</c:v>
                </c:pt>
                <c:pt idx="8">
                  <c:v>11</c:v>
                </c:pt>
                <c:pt idx="9">
                  <c:v>12</c:v>
                </c:pt>
                <c:pt idx="10">
                  <c:v>15</c:v>
                </c:pt>
                <c:pt idx="11">
                  <c:v>16</c:v>
                </c:pt>
                <c:pt idx="12">
                  <c:v>17</c:v>
                </c:pt>
                <c:pt idx="13">
                  <c:v>18</c:v>
                </c:pt>
                <c:pt idx="14">
                  <c:v>19</c:v>
                </c:pt>
                <c:pt idx="15">
                  <c:v>22</c:v>
                </c:pt>
                <c:pt idx="16">
                  <c:v>23</c:v>
                </c:pt>
                <c:pt idx="17">
                  <c:v>24</c:v>
                </c:pt>
                <c:pt idx="18">
                  <c:v>25</c:v>
                </c:pt>
                <c:pt idx="19">
                  <c:v>26</c:v>
                </c:pt>
                <c:pt idx="20">
                  <c:v>29</c:v>
                </c:pt>
                <c:pt idx="21">
                  <c:v>30</c:v>
                </c:pt>
              </c:numCache>
            </c:numRef>
          </c:cat>
          <c:val>
            <c:numRef>
              <c:f>'6'!$CO$44:$CO$65</c:f>
              <c:numCache>
                <c:formatCode>General</c:formatCode>
                <c:ptCount val="22"/>
              </c:numCache>
            </c:numRef>
          </c:val>
          <c:smooth val="0"/>
          <c:extLst>
            <c:ext xmlns:c16="http://schemas.microsoft.com/office/drawing/2014/chart" uri="{C3380CC4-5D6E-409C-BE32-E72D297353CC}">
              <c16:uniqueId val="{00000003-9B98-4914-BC8A-D27497201D89}"/>
            </c:ext>
          </c:extLst>
        </c:ser>
        <c:dLbls>
          <c:showLegendKey val="0"/>
          <c:showVal val="0"/>
          <c:showCatName val="0"/>
          <c:showSerName val="0"/>
          <c:showPercent val="0"/>
          <c:showBubbleSize val="0"/>
        </c:dLbls>
        <c:marker val="1"/>
        <c:smooth val="0"/>
        <c:axId val="163280000"/>
        <c:axId val="163281536"/>
      </c:lineChart>
      <c:catAx>
        <c:axId val="1632800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281536"/>
        <c:crosses val="autoZero"/>
        <c:auto val="1"/>
        <c:lblAlgn val="ctr"/>
        <c:lblOffset val="100"/>
        <c:noMultiLvlLbl val="0"/>
      </c:catAx>
      <c:valAx>
        <c:axId val="163281536"/>
        <c:scaling>
          <c:orientation val="minMax"/>
          <c:max val="7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280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'6'!$DT$44:$DT$65</c:f>
              <c:numCache>
                <c:formatCode>General</c:formatCode>
                <c:ptCount val="22"/>
                <c:pt idx="0">
                  <c:v>1</c:v>
                </c:pt>
                <c:pt idx="1">
                  <c:v>2</c:v>
                </c:pt>
                <c:pt idx="2">
                  <c:v>3</c:v>
                </c:pt>
                <c:pt idx="3">
                  <c:v>4</c:v>
                </c:pt>
                <c:pt idx="4">
                  <c:v>5</c:v>
                </c:pt>
                <c:pt idx="5">
                  <c:v>8</c:v>
                </c:pt>
                <c:pt idx="6">
                  <c:v>9</c:v>
                </c:pt>
                <c:pt idx="7">
                  <c:v>10</c:v>
                </c:pt>
                <c:pt idx="8">
                  <c:v>11</c:v>
                </c:pt>
                <c:pt idx="9">
                  <c:v>12</c:v>
                </c:pt>
                <c:pt idx="10">
                  <c:v>15</c:v>
                </c:pt>
                <c:pt idx="11">
                  <c:v>16</c:v>
                </c:pt>
                <c:pt idx="12">
                  <c:v>17</c:v>
                </c:pt>
                <c:pt idx="13">
                  <c:v>18</c:v>
                </c:pt>
                <c:pt idx="14">
                  <c:v>19</c:v>
                </c:pt>
                <c:pt idx="15">
                  <c:v>22</c:v>
                </c:pt>
                <c:pt idx="16">
                  <c:v>23</c:v>
                </c:pt>
                <c:pt idx="17">
                  <c:v>24</c:v>
                </c:pt>
                <c:pt idx="18">
                  <c:v>25</c:v>
                </c:pt>
                <c:pt idx="19">
                  <c:v>26</c:v>
                </c:pt>
                <c:pt idx="20">
                  <c:v>29</c:v>
                </c:pt>
                <c:pt idx="21">
                  <c:v>30</c:v>
                </c:pt>
              </c:numCache>
            </c:numRef>
          </c:cat>
          <c:val>
            <c:numRef>
              <c:f>'6'!$DU$44:$DU$65</c:f>
              <c:numCache>
                <c:formatCode>General</c:formatCode>
                <c:ptCount val="22"/>
              </c:numCache>
            </c:numRef>
          </c:val>
          <c:smooth val="0"/>
          <c:extLst>
            <c:ext xmlns:c16="http://schemas.microsoft.com/office/drawing/2014/chart" uri="{C3380CC4-5D6E-409C-BE32-E72D297353CC}">
              <c16:uniqueId val="{00000003-FA55-40BB-81AB-3E1E2D48E1DB}"/>
            </c:ext>
          </c:extLst>
        </c:ser>
        <c:dLbls>
          <c:showLegendKey val="0"/>
          <c:showVal val="0"/>
          <c:showCatName val="0"/>
          <c:showSerName val="0"/>
          <c:showPercent val="0"/>
          <c:showBubbleSize val="0"/>
        </c:dLbls>
        <c:marker val="1"/>
        <c:smooth val="0"/>
        <c:axId val="163388032"/>
        <c:axId val="163398016"/>
      </c:lineChart>
      <c:catAx>
        <c:axId val="1633880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398016"/>
        <c:crosses val="autoZero"/>
        <c:auto val="1"/>
        <c:lblAlgn val="ctr"/>
        <c:lblOffset val="100"/>
        <c:noMultiLvlLbl val="0"/>
      </c:catAx>
      <c:valAx>
        <c:axId val="163398016"/>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338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'7'!$AB$44:$AB$65</c:f>
              <c:numCache>
                <c:formatCode>General</c:formatCode>
                <c:ptCount val="22"/>
                <c:pt idx="0">
                  <c:v>1</c:v>
                </c:pt>
                <c:pt idx="1">
                  <c:v>2</c:v>
                </c:pt>
                <c:pt idx="2">
                  <c:v>3</c:v>
                </c:pt>
                <c:pt idx="3">
                  <c:v>7</c:v>
                </c:pt>
                <c:pt idx="4">
                  <c:v>8</c:v>
                </c:pt>
                <c:pt idx="5">
                  <c:v>9</c:v>
                </c:pt>
                <c:pt idx="6">
                  <c:v>10</c:v>
                </c:pt>
                <c:pt idx="7">
                  <c:v>13</c:v>
                </c:pt>
                <c:pt idx="8">
                  <c:v>14</c:v>
                </c:pt>
                <c:pt idx="9">
                  <c:v>15</c:v>
                </c:pt>
                <c:pt idx="10">
                  <c:v>16</c:v>
                </c:pt>
                <c:pt idx="11">
                  <c:v>17</c:v>
                </c:pt>
                <c:pt idx="12">
                  <c:v>20</c:v>
                </c:pt>
                <c:pt idx="13">
                  <c:v>21</c:v>
                </c:pt>
                <c:pt idx="14">
                  <c:v>22</c:v>
                </c:pt>
                <c:pt idx="15">
                  <c:v>23</c:v>
                </c:pt>
                <c:pt idx="16">
                  <c:v>24</c:v>
                </c:pt>
                <c:pt idx="17">
                  <c:v>27</c:v>
                </c:pt>
                <c:pt idx="18">
                  <c:v>28</c:v>
                </c:pt>
                <c:pt idx="19">
                  <c:v>29</c:v>
                </c:pt>
                <c:pt idx="20">
                  <c:v>30</c:v>
                </c:pt>
                <c:pt idx="21">
                  <c:v>31</c:v>
                </c:pt>
              </c:numCache>
            </c:numRef>
          </c:cat>
          <c:val>
            <c:numRef>
              <c:f>'7'!$AC$44:$AC$65</c:f>
              <c:numCache>
                <c:formatCode>General</c:formatCode>
                <c:ptCount val="22"/>
              </c:numCache>
            </c:numRef>
          </c:val>
          <c:smooth val="0"/>
          <c:extLst>
            <c:ext xmlns:c16="http://schemas.microsoft.com/office/drawing/2014/chart" uri="{C3380CC4-5D6E-409C-BE32-E72D297353CC}">
              <c16:uniqueId val="{00000003-79C4-4AA7-BB7A-877CA9141EE0}"/>
            </c:ext>
          </c:extLst>
        </c:ser>
        <c:dLbls>
          <c:showLegendKey val="0"/>
          <c:showVal val="0"/>
          <c:showCatName val="0"/>
          <c:showSerName val="0"/>
          <c:showPercent val="0"/>
          <c:showBubbleSize val="0"/>
        </c:dLbls>
        <c:marker val="1"/>
        <c:smooth val="0"/>
        <c:axId val="164127872"/>
        <c:axId val="164129408"/>
      </c:lineChart>
      <c:catAx>
        <c:axId val="164127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129408"/>
        <c:crosses val="autoZero"/>
        <c:auto val="1"/>
        <c:lblAlgn val="ctr"/>
        <c:lblOffset val="100"/>
        <c:noMultiLvlLbl val="0"/>
      </c:catAx>
      <c:valAx>
        <c:axId val="164129408"/>
        <c:scaling>
          <c:orientation val="minMax"/>
          <c:max val="6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12787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'7'!$BH$44:$BH$65</c:f>
              <c:numCache>
                <c:formatCode>General</c:formatCode>
                <c:ptCount val="22"/>
                <c:pt idx="0">
                  <c:v>1</c:v>
                </c:pt>
                <c:pt idx="1">
                  <c:v>2</c:v>
                </c:pt>
                <c:pt idx="2">
                  <c:v>3</c:v>
                </c:pt>
                <c:pt idx="3">
                  <c:v>7</c:v>
                </c:pt>
                <c:pt idx="4">
                  <c:v>8</c:v>
                </c:pt>
                <c:pt idx="5">
                  <c:v>9</c:v>
                </c:pt>
                <c:pt idx="6">
                  <c:v>10</c:v>
                </c:pt>
                <c:pt idx="7">
                  <c:v>13</c:v>
                </c:pt>
                <c:pt idx="8">
                  <c:v>14</c:v>
                </c:pt>
                <c:pt idx="9">
                  <c:v>15</c:v>
                </c:pt>
                <c:pt idx="10">
                  <c:v>16</c:v>
                </c:pt>
                <c:pt idx="11">
                  <c:v>17</c:v>
                </c:pt>
                <c:pt idx="12">
                  <c:v>20</c:v>
                </c:pt>
                <c:pt idx="13">
                  <c:v>21</c:v>
                </c:pt>
                <c:pt idx="14">
                  <c:v>22</c:v>
                </c:pt>
                <c:pt idx="15">
                  <c:v>23</c:v>
                </c:pt>
                <c:pt idx="16">
                  <c:v>24</c:v>
                </c:pt>
                <c:pt idx="17">
                  <c:v>27</c:v>
                </c:pt>
                <c:pt idx="18">
                  <c:v>28</c:v>
                </c:pt>
                <c:pt idx="19">
                  <c:v>29</c:v>
                </c:pt>
                <c:pt idx="20">
                  <c:v>30</c:v>
                </c:pt>
                <c:pt idx="21">
                  <c:v>31</c:v>
                </c:pt>
              </c:numCache>
            </c:numRef>
          </c:cat>
          <c:val>
            <c:numRef>
              <c:f>'7'!$BI$44:$BI$65</c:f>
              <c:numCache>
                <c:formatCode>General</c:formatCode>
                <c:ptCount val="22"/>
              </c:numCache>
            </c:numRef>
          </c:val>
          <c:smooth val="0"/>
          <c:extLst>
            <c:ext xmlns:c16="http://schemas.microsoft.com/office/drawing/2014/chart" uri="{C3380CC4-5D6E-409C-BE32-E72D297353CC}">
              <c16:uniqueId val="{00000003-23E2-4F8B-9874-59366CF878D2}"/>
            </c:ext>
          </c:extLst>
        </c:ser>
        <c:dLbls>
          <c:showLegendKey val="0"/>
          <c:showVal val="0"/>
          <c:showCatName val="0"/>
          <c:showSerName val="0"/>
          <c:showPercent val="0"/>
          <c:showBubbleSize val="0"/>
        </c:dLbls>
        <c:marker val="1"/>
        <c:smooth val="0"/>
        <c:axId val="164146176"/>
        <c:axId val="164164352"/>
      </c:lineChart>
      <c:catAx>
        <c:axId val="1641461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164352"/>
        <c:crosses val="autoZero"/>
        <c:auto val="1"/>
        <c:lblAlgn val="ctr"/>
        <c:lblOffset val="100"/>
        <c:noMultiLvlLbl val="0"/>
      </c:catAx>
      <c:valAx>
        <c:axId val="164164352"/>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14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'7'!$CN$44:$CN$65</c:f>
              <c:numCache>
                <c:formatCode>General</c:formatCode>
                <c:ptCount val="22"/>
                <c:pt idx="0">
                  <c:v>1</c:v>
                </c:pt>
                <c:pt idx="1">
                  <c:v>2</c:v>
                </c:pt>
                <c:pt idx="2">
                  <c:v>3</c:v>
                </c:pt>
                <c:pt idx="3">
                  <c:v>7</c:v>
                </c:pt>
                <c:pt idx="4">
                  <c:v>8</c:v>
                </c:pt>
                <c:pt idx="5">
                  <c:v>9</c:v>
                </c:pt>
                <c:pt idx="6">
                  <c:v>10</c:v>
                </c:pt>
                <c:pt idx="7">
                  <c:v>13</c:v>
                </c:pt>
                <c:pt idx="8">
                  <c:v>14</c:v>
                </c:pt>
                <c:pt idx="9">
                  <c:v>15</c:v>
                </c:pt>
                <c:pt idx="10">
                  <c:v>16</c:v>
                </c:pt>
                <c:pt idx="11">
                  <c:v>17</c:v>
                </c:pt>
                <c:pt idx="12">
                  <c:v>20</c:v>
                </c:pt>
                <c:pt idx="13">
                  <c:v>21</c:v>
                </c:pt>
                <c:pt idx="14">
                  <c:v>22</c:v>
                </c:pt>
                <c:pt idx="15">
                  <c:v>23</c:v>
                </c:pt>
                <c:pt idx="16">
                  <c:v>24</c:v>
                </c:pt>
                <c:pt idx="17">
                  <c:v>27</c:v>
                </c:pt>
                <c:pt idx="18">
                  <c:v>28</c:v>
                </c:pt>
                <c:pt idx="19">
                  <c:v>29</c:v>
                </c:pt>
                <c:pt idx="20">
                  <c:v>30</c:v>
                </c:pt>
                <c:pt idx="21">
                  <c:v>31</c:v>
                </c:pt>
              </c:numCache>
            </c:numRef>
          </c:cat>
          <c:val>
            <c:numRef>
              <c:f>'7'!$CO$44:$CO$65</c:f>
              <c:numCache>
                <c:formatCode>General</c:formatCode>
                <c:ptCount val="22"/>
              </c:numCache>
            </c:numRef>
          </c:val>
          <c:smooth val="0"/>
          <c:extLst>
            <c:ext xmlns:c16="http://schemas.microsoft.com/office/drawing/2014/chart" uri="{C3380CC4-5D6E-409C-BE32-E72D297353CC}">
              <c16:uniqueId val="{00000003-1F61-4B1B-A7A0-21BD425F895A}"/>
            </c:ext>
          </c:extLst>
        </c:ser>
        <c:dLbls>
          <c:showLegendKey val="0"/>
          <c:showVal val="0"/>
          <c:showCatName val="0"/>
          <c:showSerName val="0"/>
          <c:showPercent val="0"/>
          <c:showBubbleSize val="0"/>
        </c:dLbls>
        <c:marker val="1"/>
        <c:smooth val="0"/>
        <c:axId val="164782464"/>
        <c:axId val="164784000"/>
      </c:lineChart>
      <c:catAx>
        <c:axId val="1647824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784000"/>
        <c:crosses val="autoZero"/>
        <c:auto val="1"/>
        <c:lblAlgn val="ctr"/>
        <c:lblOffset val="100"/>
        <c:noMultiLvlLbl val="0"/>
      </c:catAx>
      <c:valAx>
        <c:axId val="164784000"/>
        <c:scaling>
          <c:orientation val="minMax"/>
          <c:max val="7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78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'7'!$DS$44:$DT$65</c:f>
              <c:strCache>
                <c:ptCount val="22"/>
                <c:pt idx="0">
                  <c:v>1</c:v>
                </c:pt>
                <c:pt idx="1">
                  <c:v>2</c:v>
                </c:pt>
                <c:pt idx="2">
                  <c:v>3</c:v>
                </c:pt>
                <c:pt idx="3">
                  <c:v>7</c:v>
                </c:pt>
                <c:pt idx="4">
                  <c:v>8</c:v>
                </c:pt>
                <c:pt idx="5">
                  <c:v>9</c:v>
                </c:pt>
                <c:pt idx="6">
                  <c:v>10</c:v>
                </c:pt>
                <c:pt idx="7">
                  <c:v>13</c:v>
                </c:pt>
                <c:pt idx="8">
                  <c:v>14</c:v>
                </c:pt>
                <c:pt idx="9">
                  <c:v>15</c:v>
                </c:pt>
                <c:pt idx="10">
                  <c:v>16</c:v>
                </c:pt>
                <c:pt idx="11">
                  <c:v>17</c:v>
                </c:pt>
                <c:pt idx="12">
                  <c:v>20</c:v>
                </c:pt>
                <c:pt idx="13">
                  <c:v>21</c:v>
                </c:pt>
                <c:pt idx="14">
                  <c:v>22</c:v>
                </c:pt>
                <c:pt idx="15">
                  <c:v>23</c:v>
                </c:pt>
                <c:pt idx="16">
                  <c:v>24</c:v>
                </c:pt>
                <c:pt idx="17">
                  <c:v>27</c:v>
                </c:pt>
                <c:pt idx="18">
                  <c:v>28</c:v>
                </c:pt>
                <c:pt idx="19">
                  <c:v>29</c:v>
                </c:pt>
                <c:pt idx="20">
                  <c:v>30</c:v>
                </c:pt>
                <c:pt idx="21">
                  <c:v>31</c:v>
                </c:pt>
              </c:strCache>
            </c:strRef>
          </c:cat>
          <c:val>
            <c:numRef>
              <c:f>'7'!$DU$44:$DU$65</c:f>
              <c:numCache>
                <c:formatCode>General</c:formatCode>
                <c:ptCount val="22"/>
              </c:numCache>
            </c:numRef>
          </c:val>
          <c:smooth val="0"/>
          <c:extLst>
            <c:ext xmlns:c16="http://schemas.microsoft.com/office/drawing/2014/chart" uri="{C3380CC4-5D6E-409C-BE32-E72D297353CC}">
              <c16:uniqueId val="{00000003-941B-42DC-92D7-10A181130685}"/>
            </c:ext>
          </c:extLst>
        </c:ser>
        <c:dLbls>
          <c:showLegendKey val="0"/>
          <c:showVal val="0"/>
          <c:showCatName val="0"/>
          <c:showSerName val="0"/>
          <c:showPercent val="0"/>
          <c:showBubbleSize val="0"/>
        </c:dLbls>
        <c:marker val="1"/>
        <c:smooth val="0"/>
        <c:axId val="164820864"/>
        <c:axId val="164822400"/>
      </c:lineChart>
      <c:catAx>
        <c:axId val="1648208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822400"/>
        <c:crossesAt val="0"/>
        <c:auto val="1"/>
        <c:lblAlgn val="ctr"/>
        <c:lblOffset val="100"/>
        <c:noMultiLvlLbl val="0"/>
      </c:catAx>
      <c:valAx>
        <c:axId val="164822400"/>
        <c:scaling>
          <c:orientation val="minMax"/>
          <c:max val="40"/>
        </c:scaling>
        <c:delete val="0"/>
        <c:axPos val="l"/>
        <c:majorGridlines>
          <c:spPr>
            <a:ln>
              <a:solidFill>
                <a:schemeClr val="tx1">
                  <a:lumMod val="15000"/>
                  <a:lumOff val="85000"/>
                </a:schemeClr>
              </a:solidFill>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482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'8'!$AB$44:$AB$64</c:f>
              <c:numCache>
                <c:formatCode>General</c:formatCode>
                <c:ptCount val="21"/>
                <c:pt idx="0">
                  <c:v>3</c:v>
                </c:pt>
                <c:pt idx="1">
                  <c:v>4</c:v>
                </c:pt>
                <c:pt idx="2">
                  <c:v>5</c:v>
                </c:pt>
                <c:pt idx="3">
                  <c:v>6</c:v>
                </c:pt>
                <c:pt idx="4">
                  <c:v>7</c:v>
                </c:pt>
                <c:pt idx="5">
                  <c:v>10</c:v>
                </c:pt>
                <c:pt idx="6">
                  <c:v>11</c:v>
                </c:pt>
                <c:pt idx="7">
                  <c:v>12</c:v>
                </c:pt>
                <c:pt idx="8">
                  <c:v>13</c:v>
                </c:pt>
                <c:pt idx="9">
                  <c:v>14</c:v>
                </c:pt>
                <c:pt idx="10">
                  <c:v>17</c:v>
                </c:pt>
                <c:pt idx="11">
                  <c:v>18</c:v>
                </c:pt>
                <c:pt idx="12">
                  <c:v>19</c:v>
                </c:pt>
                <c:pt idx="13">
                  <c:v>20</c:v>
                </c:pt>
                <c:pt idx="14">
                  <c:v>21</c:v>
                </c:pt>
                <c:pt idx="15">
                  <c:v>24</c:v>
                </c:pt>
                <c:pt idx="16">
                  <c:v>25</c:v>
                </c:pt>
                <c:pt idx="17">
                  <c:v>26</c:v>
                </c:pt>
                <c:pt idx="18">
                  <c:v>27</c:v>
                </c:pt>
                <c:pt idx="19">
                  <c:v>28</c:v>
                </c:pt>
                <c:pt idx="20">
                  <c:v>31</c:v>
                </c:pt>
              </c:numCache>
            </c:numRef>
          </c:cat>
          <c:val>
            <c:numRef>
              <c:f>'8'!$AC$44:$AC$64</c:f>
              <c:numCache>
                <c:formatCode>General</c:formatCode>
                <c:ptCount val="21"/>
              </c:numCache>
            </c:numRef>
          </c:val>
          <c:smooth val="0"/>
          <c:extLst>
            <c:ext xmlns:c16="http://schemas.microsoft.com/office/drawing/2014/chart" uri="{C3380CC4-5D6E-409C-BE32-E72D297353CC}">
              <c16:uniqueId val="{00000003-14B2-4D06-950C-0BB5FC6AB9A6}"/>
            </c:ext>
          </c:extLst>
        </c:ser>
        <c:dLbls>
          <c:showLegendKey val="0"/>
          <c:showVal val="0"/>
          <c:showCatName val="0"/>
          <c:showSerName val="0"/>
          <c:showPercent val="0"/>
          <c:showBubbleSize val="0"/>
        </c:dLbls>
        <c:marker val="1"/>
        <c:smooth val="0"/>
        <c:axId val="166429056"/>
        <c:axId val="166430592"/>
      </c:lineChart>
      <c:catAx>
        <c:axId val="1664290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430592"/>
        <c:crosses val="autoZero"/>
        <c:auto val="1"/>
        <c:lblAlgn val="ctr"/>
        <c:lblOffset val="100"/>
        <c:noMultiLvlLbl val="0"/>
      </c:catAx>
      <c:valAx>
        <c:axId val="166430592"/>
        <c:scaling>
          <c:orientation val="minMax"/>
          <c:max val="55"/>
        </c:scaling>
        <c:delete val="0"/>
        <c:axPos val="l"/>
        <c:majorGridlines>
          <c:spPr>
            <a:ln>
              <a:solidFill>
                <a:schemeClr val="bg2"/>
              </a:solidFill>
            </a:ln>
            <a:effectLst/>
          </c:spPr>
        </c:majorGridlines>
        <c:minorGridlines>
          <c:spPr>
            <a:ln>
              <a:noFill/>
            </a:ln>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4290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'1'!$CN$44:$CN$64</c:f>
              <c:numCache>
                <c:formatCode>General</c:formatCode>
                <c:ptCount val="21"/>
                <c:pt idx="0">
                  <c:v>2</c:v>
                </c:pt>
                <c:pt idx="1">
                  <c:v>3</c:v>
                </c:pt>
                <c:pt idx="2">
                  <c:v>6</c:v>
                </c:pt>
                <c:pt idx="3">
                  <c:v>7</c:v>
                </c:pt>
                <c:pt idx="4">
                  <c:v>8</c:v>
                </c:pt>
                <c:pt idx="5">
                  <c:v>9</c:v>
                </c:pt>
                <c:pt idx="6">
                  <c:v>10</c:v>
                </c:pt>
                <c:pt idx="7">
                  <c:v>13</c:v>
                </c:pt>
                <c:pt idx="8">
                  <c:v>14</c:v>
                </c:pt>
                <c:pt idx="9">
                  <c:v>15</c:v>
                </c:pt>
                <c:pt idx="10">
                  <c:v>16</c:v>
                </c:pt>
                <c:pt idx="11">
                  <c:v>17</c:v>
                </c:pt>
                <c:pt idx="12">
                  <c:v>21</c:v>
                </c:pt>
                <c:pt idx="13">
                  <c:v>22</c:v>
                </c:pt>
                <c:pt idx="14">
                  <c:v>23</c:v>
                </c:pt>
                <c:pt idx="15">
                  <c:v>24</c:v>
                </c:pt>
                <c:pt idx="16">
                  <c:v>27</c:v>
                </c:pt>
                <c:pt idx="17">
                  <c:v>28</c:v>
                </c:pt>
                <c:pt idx="18">
                  <c:v>29</c:v>
                </c:pt>
                <c:pt idx="19">
                  <c:v>30</c:v>
                </c:pt>
                <c:pt idx="20">
                  <c:v>31</c:v>
                </c:pt>
              </c:numCache>
            </c:numRef>
          </c:cat>
          <c:val>
            <c:numRef>
              <c:f>'1'!$CO$44:$CO$64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3-1A94-476D-82CF-B4B688C48166}"/>
            </c:ext>
          </c:extLst>
        </c:ser>
        <c:dLbls>
          <c:showLegendKey val="0"/>
          <c:showVal val="0"/>
          <c:showCatName val="0"/>
          <c:showSerName val="0"/>
          <c:showPercent val="0"/>
          <c:showBubbleSize val="0"/>
        </c:dLbls>
        <c:marker val="1"/>
        <c:smooth val="0"/>
        <c:axId val="155763840"/>
        <c:axId val="155765376"/>
      </c:lineChart>
      <c:catAx>
        <c:axId val="1557638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765376"/>
        <c:crosses val="autoZero"/>
        <c:auto val="1"/>
        <c:lblAlgn val="ctr"/>
        <c:lblOffset val="100"/>
        <c:noMultiLvlLbl val="0"/>
      </c:catAx>
      <c:valAx>
        <c:axId val="15576537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7638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'8'!$BH$44:$BH$64</c15:sqref>
                  </c15:fullRef>
                </c:ext>
              </c:extLst>
              <c:f>('8'!$BH$44:$BH$45,'8'!$BH$48:$BH$52,'8'!$BH$55:$BH$64)</c:f>
              <c:numCache>
                <c:formatCode>General</c:formatCode>
                <c:ptCount val="17"/>
                <c:pt idx="0">
                  <c:v>3</c:v>
                </c:pt>
                <c:pt idx="1">
                  <c:v>4</c:v>
                </c:pt>
                <c:pt idx="2">
                  <c:v>7</c:v>
                </c:pt>
                <c:pt idx="3">
                  <c:v>10</c:v>
                </c:pt>
                <c:pt idx="4">
                  <c:v>11</c:v>
                </c:pt>
                <c:pt idx="5">
                  <c:v>12</c:v>
                </c:pt>
                <c:pt idx="6">
                  <c:v>13</c:v>
                </c:pt>
                <c:pt idx="7">
                  <c:v>18</c:v>
                </c:pt>
                <c:pt idx="8">
                  <c:v>19</c:v>
                </c:pt>
                <c:pt idx="9">
                  <c:v>20</c:v>
                </c:pt>
                <c:pt idx="10">
                  <c:v>21</c:v>
                </c:pt>
                <c:pt idx="11">
                  <c:v>24</c:v>
                </c:pt>
                <c:pt idx="12">
                  <c:v>25</c:v>
                </c:pt>
                <c:pt idx="13">
                  <c:v>26</c:v>
                </c:pt>
                <c:pt idx="14">
                  <c:v>27</c:v>
                </c:pt>
                <c:pt idx="15">
                  <c:v>28</c:v>
                </c:pt>
                <c:pt idx="16">
                  <c:v>31</c:v>
                </c:pt>
              </c:numCache>
            </c:numRef>
          </c:cat>
          <c:val>
            <c:numRef>
              <c:extLst>
                <c:ext xmlns:c15="http://schemas.microsoft.com/office/drawing/2012/chart" uri="{02D57815-91ED-43cb-92C2-25804820EDAC}">
                  <c15:fullRef>
                    <c15:sqref>'8'!$BI$44:$BI$64</c15:sqref>
                  </c15:fullRef>
                </c:ext>
              </c:extLst>
              <c:f>('8'!$BI$44:$BI$45,'8'!$BI$48:$BI$52,'8'!$BI$55:$BI$64)</c:f>
              <c:numCache>
                <c:formatCode>General</c:formatCode>
                <c:ptCount val="17"/>
              </c:numCache>
            </c:numRef>
          </c:val>
          <c:smooth val="0"/>
          <c:extLst>
            <c:ext xmlns:c16="http://schemas.microsoft.com/office/drawing/2014/chart" uri="{C3380CC4-5D6E-409C-BE32-E72D297353CC}">
              <c16:uniqueId val="{00000003-587D-44B8-A5C0-B527BF84C3EE}"/>
            </c:ext>
          </c:extLst>
        </c:ser>
        <c:dLbls>
          <c:showLegendKey val="0"/>
          <c:showVal val="0"/>
          <c:showCatName val="0"/>
          <c:showSerName val="0"/>
          <c:showPercent val="0"/>
          <c:showBubbleSize val="0"/>
        </c:dLbls>
        <c:marker val="1"/>
        <c:smooth val="0"/>
        <c:axId val="166455552"/>
        <c:axId val="166469632"/>
      </c:lineChart>
      <c:catAx>
        <c:axId val="1664555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469632"/>
        <c:crosses val="autoZero"/>
        <c:auto val="1"/>
        <c:lblAlgn val="ctr"/>
        <c:lblOffset val="100"/>
        <c:noMultiLvlLbl val="0"/>
      </c:catAx>
      <c:valAx>
        <c:axId val="166469632"/>
        <c:scaling>
          <c:orientation val="minMax"/>
          <c:max val="2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45555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'8'!$CN$44:$CN$66</c:f>
              <c:numCache>
                <c:formatCode>General</c:formatCode>
                <c:ptCount val="23"/>
                <c:pt idx="0">
                  <c:v>3</c:v>
                </c:pt>
                <c:pt idx="1">
                  <c:v>4</c:v>
                </c:pt>
                <c:pt idx="2">
                  <c:v>5</c:v>
                </c:pt>
                <c:pt idx="3">
                  <c:v>6</c:v>
                </c:pt>
                <c:pt idx="4">
                  <c:v>7</c:v>
                </c:pt>
                <c:pt idx="5">
                  <c:v>10</c:v>
                </c:pt>
                <c:pt idx="6">
                  <c:v>11</c:v>
                </c:pt>
                <c:pt idx="7">
                  <c:v>12</c:v>
                </c:pt>
                <c:pt idx="8">
                  <c:v>13</c:v>
                </c:pt>
                <c:pt idx="9">
                  <c:v>14</c:v>
                </c:pt>
                <c:pt idx="10">
                  <c:v>17</c:v>
                </c:pt>
                <c:pt idx="11">
                  <c:v>18</c:v>
                </c:pt>
                <c:pt idx="12">
                  <c:v>19</c:v>
                </c:pt>
                <c:pt idx="13">
                  <c:v>20</c:v>
                </c:pt>
                <c:pt idx="14">
                  <c:v>21</c:v>
                </c:pt>
                <c:pt idx="15">
                  <c:v>24</c:v>
                </c:pt>
                <c:pt idx="16">
                  <c:v>25</c:v>
                </c:pt>
                <c:pt idx="17">
                  <c:v>26</c:v>
                </c:pt>
                <c:pt idx="18">
                  <c:v>27</c:v>
                </c:pt>
                <c:pt idx="19">
                  <c:v>28</c:v>
                </c:pt>
                <c:pt idx="20">
                  <c:v>31</c:v>
                </c:pt>
              </c:numCache>
            </c:numRef>
          </c:cat>
          <c:val>
            <c:numRef>
              <c:f>'8'!$CO$44:$CO$64</c:f>
              <c:numCache>
                <c:formatCode>General</c:formatCode>
                <c:ptCount val="21"/>
              </c:numCache>
            </c:numRef>
          </c:val>
          <c:smooth val="0"/>
          <c:extLst>
            <c:ext xmlns:c16="http://schemas.microsoft.com/office/drawing/2014/chart" uri="{C3380CC4-5D6E-409C-BE32-E72D297353CC}">
              <c16:uniqueId val="{00000003-3DFD-445C-9DBB-0E8D387FDBE7}"/>
            </c:ext>
          </c:extLst>
        </c:ser>
        <c:dLbls>
          <c:showLegendKey val="0"/>
          <c:showVal val="0"/>
          <c:showCatName val="0"/>
          <c:showSerName val="0"/>
          <c:showPercent val="0"/>
          <c:showBubbleSize val="0"/>
        </c:dLbls>
        <c:marker val="1"/>
        <c:smooth val="0"/>
        <c:axId val="166477184"/>
        <c:axId val="166495360"/>
      </c:lineChart>
      <c:catAx>
        <c:axId val="1664771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495360"/>
        <c:crosses val="autoZero"/>
        <c:auto val="1"/>
        <c:lblAlgn val="ctr"/>
        <c:lblOffset val="100"/>
        <c:noMultiLvlLbl val="0"/>
      </c:catAx>
      <c:valAx>
        <c:axId val="166495360"/>
        <c:scaling>
          <c:orientation val="minMax"/>
          <c:max val="25"/>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47718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'8'!$DT$44:$DT$64</c:f>
              <c:numCache>
                <c:formatCode>General</c:formatCode>
                <c:ptCount val="21"/>
                <c:pt idx="0">
                  <c:v>3</c:v>
                </c:pt>
                <c:pt idx="1">
                  <c:v>4</c:v>
                </c:pt>
                <c:pt idx="2">
                  <c:v>5</c:v>
                </c:pt>
                <c:pt idx="3">
                  <c:v>6</c:v>
                </c:pt>
                <c:pt idx="4">
                  <c:v>7</c:v>
                </c:pt>
                <c:pt idx="5">
                  <c:v>10</c:v>
                </c:pt>
                <c:pt idx="6">
                  <c:v>11</c:v>
                </c:pt>
                <c:pt idx="7">
                  <c:v>12</c:v>
                </c:pt>
                <c:pt idx="8">
                  <c:v>13</c:v>
                </c:pt>
                <c:pt idx="9">
                  <c:v>14</c:v>
                </c:pt>
                <c:pt idx="10">
                  <c:v>17</c:v>
                </c:pt>
                <c:pt idx="11">
                  <c:v>18</c:v>
                </c:pt>
                <c:pt idx="12">
                  <c:v>19</c:v>
                </c:pt>
                <c:pt idx="13">
                  <c:v>20</c:v>
                </c:pt>
                <c:pt idx="14">
                  <c:v>21</c:v>
                </c:pt>
                <c:pt idx="15">
                  <c:v>24</c:v>
                </c:pt>
                <c:pt idx="16">
                  <c:v>25</c:v>
                </c:pt>
                <c:pt idx="17">
                  <c:v>26</c:v>
                </c:pt>
                <c:pt idx="18">
                  <c:v>27</c:v>
                </c:pt>
                <c:pt idx="19">
                  <c:v>28</c:v>
                </c:pt>
                <c:pt idx="20">
                  <c:v>31</c:v>
                </c:pt>
              </c:numCache>
            </c:numRef>
          </c:cat>
          <c:val>
            <c:numRef>
              <c:f>'8'!$DU$44:$DU$64</c:f>
              <c:numCache>
                <c:formatCode>General</c:formatCode>
                <c:ptCount val="21"/>
              </c:numCache>
            </c:numRef>
          </c:val>
          <c:smooth val="0"/>
          <c:extLst>
            <c:ext xmlns:c16="http://schemas.microsoft.com/office/drawing/2014/chart" uri="{C3380CC4-5D6E-409C-BE32-E72D297353CC}">
              <c16:uniqueId val="{00000003-ED05-4CC8-93E7-B7B27A6EB439}"/>
            </c:ext>
          </c:extLst>
        </c:ser>
        <c:dLbls>
          <c:showLegendKey val="0"/>
          <c:showVal val="0"/>
          <c:showCatName val="0"/>
          <c:showSerName val="0"/>
          <c:showPercent val="0"/>
          <c:showBubbleSize val="0"/>
        </c:dLbls>
        <c:marker val="1"/>
        <c:smooth val="0"/>
        <c:axId val="166507648"/>
        <c:axId val="166509184"/>
      </c:lineChart>
      <c:catAx>
        <c:axId val="1665076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509184"/>
        <c:crosses val="autoZero"/>
        <c:auto val="1"/>
        <c:lblAlgn val="ctr"/>
        <c:lblOffset val="100"/>
        <c:noMultiLvlLbl val="0"/>
      </c:catAx>
      <c:valAx>
        <c:axId val="166509184"/>
        <c:scaling>
          <c:orientation val="minMax"/>
          <c:max val="35"/>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50764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'9'!$AB$44:$AC$64</c:f>
              <c:strCache>
                <c:ptCount val="21"/>
                <c:pt idx="0">
                  <c:v>1</c:v>
                </c:pt>
                <c:pt idx="1">
                  <c:v>2</c:v>
                </c:pt>
                <c:pt idx="2">
                  <c:v>3</c:v>
                </c:pt>
                <c:pt idx="3">
                  <c:v>4</c:v>
                </c:pt>
                <c:pt idx="4">
                  <c:v>8</c:v>
                </c:pt>
                <c:pt idx="5">
                  <c:v>9</c:v>
                </c:pt>
                <c:pt idx="6">
                  <c:v>10</c:v>
                </c:pt>
                <c:pt idx="7">
                  <c:v>11</c:v>
                </c:pt>
                <c:pt idx="8">
                  <c:v>14</c:v>
                </c:pt>
                <c:pt idx="9">
                  <c:v>15</c:v>
                </c:pt>
                <c:pt idx="10">
                  <c:v>16</c:v>
                </c:pt>
                <c:pt idx="11">
                  <c:v>17</c:v>
                </c:pt>
                <c:pt idx="12">
                  <c:v>18</c:v>
                </c:pt>
                <c:pt idx="13">
                  <c:v>21</c:v>
                </c:pt>
                <c:pt idx="14">
                  <c:v>22</c:v>
                </c:pt>
                <c:pt idx="15">
                  <c:v>23</c:v>
                </c:pt>
                <c:pt idx="16">
                  <c:v>24</c:v>
                </c:pt>
                <c:pt idx="17">
                  <c:v>25</c:v>
                </c:pt>
                <c:pt idx="18">
                  <c:v>28</c:v>
                </c:pt>
                <c:pt idx="19">
                  <c:v>29</c:v>
                </c:pt>
                <c:pt idx="20">
                  <c:v>30</c:v>
                </c:pt>
              </c:strCache>
            </c:strRef>
          </c:cat>
          <c:val>
            <c:numRef>
              <c:f>'9'!$AC$44:$AC$64</c:f>
              <c:numCache>
                <c:formatCode>General</c:formatCode>
                <c:ptCount val="21"/>
              </c:numCache>
            </c:numRef>
          </c:val>
          <c:smooth val="0"/>
          <c:extLst>
            <c:ext xmlns:c16="http://schemas.microsoft.com/office/drawing/2014/chart" uri="{C3380CC4-5D6E-409C-BE32-E72D297353CC}">
              <c16:uniqueId val="{00000003-6458-49D5-AAD9-100D62738E14}"/>
            </c:ext>
          </c:extLst>
        </c:ser>
        <c:dLbls>
          <c:showLegendKey val="0"/>
          <c:showVal val="0"/>
          <c:showCatName val="0"/>
          <c:showSerName val="0"/>
          <c:showPercent val="0"/>
          <c:showBubbleSize val="0"/>
        </c:dLbls>
        <c:marker val="1"/>
        <c:smooth val="0"/>
        <c:axId val="166858112"/>
        <c:axId val="166872192"/>
      </c:lineChart>
      <c:catAx>
        <c:axId val="1668581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872192"/>
        <c:crosses val="autoZero"/>
        <c:auto val="1"/>
        <c:lblAlgn val="ctr"/>
        <c:lblOffset val="100"/>
        <c:noMultiLvlLbl val="0"/>
      </c:catAx>
      <c:valAx>
        <c:axId val="166872192"/>
        <c:scaling>
          <c:orientation val="minMax"/>
          <c:max val="55"/>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8581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'9'!$BH$44:$BH$64</c:f>
              <c:numCache>
                <c:formatCode>General</c:formatCode>
                <c:ptCount val="21"/>
                <c:pt idx="0">
                  <c:v>1</c:v>
                </c:pt>
                <c:pt idx="1">
                  <c:v>2</c:v>
                </c:pt>
                <c:pt idx="2">
                  <c:v>3</c:v>
                </c:pt>
                <c:pt idx="3">
                  <c:v>4</c:v>
                </c:pt>
                <c:pt idx="4">
                  <c:v>8</c:v>
                </c:pt>
                <c:pt idx="5">
                  <c:v>9</c:v>
                </c:pt>
                <c:pt idx="6">
                  <c:v>10</c:v>
                </c:pt>
                <c:pt idx="7">
                  <c:v>11</c:v>
                </c:pt>
                <c:pt idx="8">
                  <c:v>14</c:v>
                </c:pt>
                <c:pt idx="9">
                  <c:v>15</c:v>
                </c:pt>
                <c:pt idx="10">
                  <c:v>16</c:v>
                </c:pt>
                <c:pt idx="11">
                  <c:v>17</c:v>
                </c:pt>
                <c:pt idx="12">
                  <c:v>18</c:v>
                </c:pt>
                <c:pt idx="13">
                  <c:v>21</c:v>
                </c:pt>
                <c:pt idx="14">
                  <c:v>22</c:v>
                </c:pt>
                <c:pt idx="15">
                  <c:v>23</c:v>
                </c:pt>
                <c:pt idx="16">
                  <c:v>24</c:v>
                </c:pt>
                <c:pt idx="17">
                  <c:v>25</c:v>
                </c:pt>
                <c:pt idx="18">
                  <c:v>28</c:v>
                </c:pt>
                <c:pt idx="19">
                  <c:v>29</c:v>
                </c:pt>
                <c:pt idx="20">
                  <c:v>30</c:v>
                </c:pt>
              </c:numCache>
            </c:numRef>
          </c:cat>
          <c:val>
            <c:numRef>
              <c:f>'9'!$BI$44:$BI$64</c:f>
              <c:numCache>
                <c:formatCode>General</c:formatCode>
                <c:ptCount val="21"/>
              </c:numCache>
            </c:numRef>
          </c:val>
          <c:smooth val="0"/>
          <c:extLst>
            <c:ext xmlns:c16="http://schemas.microsoft.com/office/drawing/2014/chart" uri="{C3380CC4-5D6E-409C-BE32-E72D297353CC}">
              <c16:uniqueId val="{00000003-C8BF-4274-8998-A5F9E54E47D9}"/>
            </c:ext>
          </c:extLst>
        </c:ser>
        <c:dLbls>
          <c:showLegendKey val="0"/>
          <c:showVal val="0"/>
          <c:showCatName val="0"/>
          <c:showSerName val="0"/>
          <c:showPercent val="0"/>
          <c:showBubbleSize val="0"/>
        </c:dLbls>
        <c:marker val="1"/>
        <c:smooth val="0"/>
        <c:axId val="166897152"/>
        <c:axId val="166898688"/>
      </c:lineChart>
      <c:catAx>
        <c:axId val="1668971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898688"/>
        <c:crosses val="autoZero"/>
        <c:auto val="1"/>
        <c:lblAlgn val="ctr"/>
        <c:lblOffset val="100"/>
        <c:noMultiLvlLbl val="0"/>
      </c:catAx>
      <c:valAx>
        <c:axId val="166898688"/>
        <c:scaling>
          <c:orientation val="minMax"/>
          <c:max val="2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89715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'9'!$CN$44:$CO$64</c:f>
              <c:strCache>
                <c:ptCount val="21"/>
                <c:pt idx="0">
                  <c:v>1</c:v>
                </c:pt>
                <c:pt idx="1">
                  <c:v>2</c:v>
                </c:pt>
                <c:pt idx="2">
                  <c:v>3</c:v>
                </c:pt>
                <c:pt idx="3">
                  <c:v>4</c:v>
                </c:pt>
                <c:pt idx="4">
                  <c:v>8</c:v>
                </c:pt>
                <c:pt idx="5">
                  <c:v>9</c:v>
                </c:pt>
                <c:pt idx="6">
                  <c:v>10</c:v>
                </c:pt>
                <c:pt idx="7">
                  <c:v>11</c:v>
                </c:pt>
                <c:pt idx="8">
                  <c:v>14</c:v>
                </c:pt>
                <c:pt idx="9">
                  <c:v>15</c:v>
                </c:pt>
                <c:pt idx="10">
                  <c:v>16</c:v>
                </c:pt>
                <c:pt idx="11">
                  <c:v>17</c:v>
                </c:pt>
                <c:pt idx="12">
                  <c:v>18</c:v>
                </c:pt>
                <c:pt idx="13">
                  <c:v>21</c:v>
                </c:pt>
                <c:pt idx="14">
                  <c:v>22</c:v>
                </c:pt>
                <c:pt idx="15">
                  <c:v>23</c:v>
                </c:pt>
                <c:pt idx="16">
                  <c:v>24</c:v>
                </c:pt>
                <c:pt idx="17">
                  <c:v>25</c:v>
                </c:pt>
                <c:pt idx="18">
                  <c:v>28</c:v>
                </c:pt>
                <c:pt idx="19">
                  <c:v>29</c:v>
                </c:pt>
                <c:pt idx="20">
                  <c:v>30</c:v>
                </c:pt>
              </c:strCache>
            </c:strRef>
          </c:cat>
          <c:val>
            <c:numRef>
              <c:f>'9'!$CO$44:$CO$64</c:f>
              <c:numCache>
                <c:formatCode>General</c:formatCode>
                <c:ptCount val="21"/>
              </c:numCache>
            </c:numRef>
          </c:val>
          <c:smooth val="0"/>
          <c:extLst>
            <c:ext xmlns:c16="http://schemas.microsoft.com/office/drawing/2014/chart" uri="{C3380CC4-5D6E-409C-BE32-E72D297353CC}">
              <c16:uniqueId val="{00000003-D343-4B12-A7ED-ADE8B8818301}"/>
            </c:ext>
          </c:extLst>
        </c:ser>
        <c:dLbls>
          <c:showLegendKey val="0"/>
          <c:showVal val="0"/>
          <c:showCatName val="0"/>
          <c:showSerName val="0"/>
          <c:showPercent val="0"/>
          <c:showBubbleSize val="0"/>
        </c:dLbls>
        <c:marker val="1"/>
        <c:smooth val="0"/>
        <c:axId val="166918784"/>
        <c:axId val="166990208"/>
      </c:lineChart>
      <c:catAx>
        <c:axId val="1669187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990208"/>
        <c:crosses val="autoZero"/>
        <c:auto val="1"/>
        <c:lblAlgn val="ctr"/>
        <c:lblOffset val="100"/>
        <c:noMultiLvlLbl val="0"/>
      </c:catAx>
      <c:valAx>
        <c:axId val="166990208"/>
        <c:scaling>
          <c:orientation val="minMax"/>
          <c:max val="25"/>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691878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'9'!$DT$44:$DU$64</c:f>
              <c:strCache>
                <c:ptCount val="21"/>
                <c:pt idx="0">
                  <c:v>1</c:v>
                </c:pt>
                <c:pt idx="1">
                  <c:v>2</c:v>
                </c:pt>
                <c:pt idx="2">
                  <c:v>3</c:v>
                </c:pt>
                <c:pt idx="3">
                  <c:v>4</c:v>
                </c:pt>
                <c:pt idx="4">
                  <c:v>8</c:v>
                </c:pt>
                <c:pt idx="5">
                  <c:v>9</c:v>
                </c:pt>
                <c:pt idx="6">
                  <c:v>10</c:v>
                </c:pt>
                <c:pt idx="7">
                  <c:v>11</c:v>
                </c:pt>
                <c:pt idx="8">
                  <c:v>14</c:v>
                </c:pt>
                <c:pt idx="9">
                  <c:v>15</c:v>
                </c:pt>
                <c:pt idx="10">
                  <c:v>16</c:v>
                </c:pt>
                <c:pt idx="11">
                  <c:v>17</c:v>
                </c:pt>
                <c:pt idx="12">
                  <c:v>18</c:v>
                </c:pt>
                <c:pt idx="13">
                  <c:v>21</c:v>
                </c:pt>
                <c:pt idx="14">
                  <c:v>22</c:v>
                </c:pt>
                <c:pt idx="15">
                  <c:v>23</c:v>
                </c:pt>
                <c:pt idx="16">
                  <c:v>24</c:v>
                </c:pt>
                <c:pt idx="17">
                  <c:v>25</c:v>
                </c:pt>
                <c:pt idx="18">
                  <c:v>28</c:v>
                </c:pt>
                <c:pt idx="19">
                  <c:v>29</c:v>
                </c:pt>
                <c:pt idx="20">
                  <c:v>30</c:v>
                </c:pt>
              </c:strCache>
            </c:strRef>
          </c:cat>
          <c:val>
            <c:numRef>
              <c:f>'9'!$DU$44:$DU$64</c:f>
              <c:numCache>
                <c:formatCode>General</c:formatCode>
                <c:ptCount val="21"/>
              </c:numCache>
            </c:numRef>
          </c:val>
          <c:smooth val="0"/>
          <c:extLst>
            <c:ext xmlns:c16="http://schemas.microsoft.com/office/drawing/2014/chart" uri="{C3380CC4-5D6E-409C-BE32-E72D297353CC}">
              <c16:uniqueId val="{00000003-003A-4117-82DA-D50B32BB3A1E}"/>
            </c:ext>
          </c:extLst>
        </c:ser>
        <c:dLbls>
          <c:showLegendKey val="0"/>
          <c:showVal val="0"/>
          <c:showCatName val="0"/>
          <c:showSerName val="0"/>
          <c:showPercent val="0"/>
          <c:showBubbleSize val="0"/>
        </c:dLbls>
        <c:marker val="1"/>
        <c:smooth val="0"/>
        <c:axId val="167039360"/>
        <c:axId val="167040896"/>
      </c:lineChart>
      <c:catAx>
        <c:axId val="1670393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040896"/>
        <c:crosses val="autoZero"/>
        <c:auto val="1"/>
        <c:lblAlgn val="ctr"/>
        <c:lblOffset val="100"/>
        <c:noMultiLvlLbl val="0"/>
      </c:catAx>
      <c:valAx>
        <c:axId val="167040896"/>
        <c:scaling>
          <c:orientation val="minMax"/>
          <c:max val="35"/>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03936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'10'!$AB$44:$AC$65</c:f>
              <c:strCache>
                <c:ptCount val="22"/>
                <c:pt idx="0">
                  <c:v>1</c:v>
                </c:pt>
                <c:pt idx="1">
                  <c:v>2</c:v>
                </c:pt>
                <c:pt idx="2">
                  <c:v>3</c:v>
                </c:pt>
                <c:pt idx="3">
                  <c:v>6</c:v>
                </c:pt>
                <c:pt idx="4">
                  <c:v>3</c:v>
                </c:pt>
                <c:pt idx="5">
                  <c:v>7</c:v>
                </c:pt>
                <c:pt idx="6">
                  <c:v>8</c:v>
                </c:pt>
                <c:pt idx="7">
                  <c:v>9</c:v>
                </c:pt>
                <c:pt idx="8">
                  <c:v>13</c:v>
                </c:pt>
                <c:pt idx="9">
                  <c:v>14</c:v>
                </c:pt>
                <c:pt idx="10">
                  <c:v>15</c:v>
                </c:pt>
                <c:pt idx="11">
                  <c:v>16</c:v>
                </c:pt>
                <c:pt idx="12">
                  <c:v>19</c:v>
                </c:pt>
                <c:pt idx="13">
                  <c:v>20</c:v>
                </c:pt>
                <c:pt idx="14">
                  <c:v>21</c:v>
                </c:pt>
                <c:pt idx="15">
                  <c:v>22</c:v>
                </c:pt>
                <c:pt idx="16">
                  <c:v>23</c:v>
                </c:pt>
                <c:pt idx="17">
                  <c:v>26</c:v>
                </c:pt>
                <c:pt idx="18">
                  <c:v>27</c:v>
                </c:pt>
                <c:pt idx="19">
                  <c:v>28</c:v>
                </c:pt>
                <c:pt idx="20">
                  <c:v>29</c:v>
                </c:pt>
                <c:pt idx="21">
                  <c:v>30</c:v>
                </c:pt>
              </c:strCache>
            </c:strRef>
          </c:cat>
          <c:val>
            <c:numRef>
              <c:f>'10'!$AC$44:$AC$65</c:f>
              <c:numCache>
                <c:formatCode>General</c:formatCode>
                <c:ptCount val="22"/>
              </c:numCache>
            </c:numRef>
          </c:val>
          <c:smooth val="0"/>
          <c:extLst>
            <c:ext xmlns:c16="http://schemas.microsoft.com/office/drawing/2014/chart" uri="{C3380CC4-5D6E-409C-BE32-E72D297353CC}">
              <c16:uniqueId val="{00000003-01FA-4C55-8EE6-7F29841113BA}"/>
            </c:ext>
          </c:extLst>
        </c:ser>
        <c:dLbls>
          <c:showLegendKey val="0"/>
          <c:showVal val="0"/>
          <c:showCatName val="0"/>
          <c:showSerName val="0"/>
          <c:showPercent val="0"/>
          <c:showBubbleSize val="0"/>
        </c:dLbls>
        <c:marker val="1"/>
        <c:smooth val="0"/>
        <c:axId val="167271040"/>
        <c:axId val="167276928"/>
      </c:lineChart>
      <c:catAx>
        <c:axId val="1672710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276928"/>
        <c:crosses val="autoZero"/>
        <c:auto val="1"/>
        <c:lblAlgn val="ctr"/>
        <c:lblOffset val="100"/>
        <c:noMultiLvlLbl val="0"/>
      </c:catAx>
      <c:valAx>
        <c:axId val="167276928"/>
        <c:scaling>
          <c:orientation val="minMax"/>
          <c:max val="29"/>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27104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'10'!$BH$44:$BI$65</c:f>
              <c:strCache>
                <c:ptCount val="22"/>
                <c:pt idx="0">
                  <c:v>1</c:v>
                </c:pt>
                <c:pt idx="1">
                  <c:v>2</c:v>
                </c:pt>
                <c:pt idx="2">
                  <c:v>3</c:v>
                </c:pt>
                <c:pt idx="3">
                  <c:v>6</c:v>
                </c:pt>
                <c:pt idx="4">
                  <c:v>3</c:v>
                </c:pt>
                <c:pt idx="5">
                  <c:v>7</c:v>
                </c:pt>
                <c:pt idx="6">
                  <c:v>8</c:v>
                </c:pt>
                <c:pt idx="7">
                  <c:v>9</c:v>
                </c:pt>
                <c:pt idx="8">
                  <c:v>13</c:v>
                </c:pt>
                <c:pt idx="9">
                  <c:v>14</c:v>
                </c:pt>
                <c:pt idx="10">
                  <c:v>15</c:v>
                </c:pt>
                <c:pt idx="11">
                  <c:v>16</c:v>
                </c:pt>
                <c:pt idx="12">
                  <c:v>19</c:v>
                </c:pt>
                <c:pt idx="13">
                  <c:v>20</c:v>
                </c:pt>
                <c:pt idx="14">
                  <c:v>21</c:v>
                </c:pt>
                <c:pt idx="15">
                  <c:v>22</c:v>
                </c:pt>
                <c:pt idx="16">
                  <c:v>23</c:v>
                </c:pt>
                <c:pt idx="17">
                  <c:v>26</c:v>
                </c:pt>
                <c:pt idx="18">
                  <c:v>27</c:v>
                </c:pt>
                <c:pt idx="19">
                  <c:v>28</c:v>
                </c:pt>
                <c:pt idx="20">
                  <c:v>29</c:v>
                </c:pt>
                <c:pt idx="21">
                  <c:v>30</c:v>
                </c:pt>
              </c:strCache>
            </c:strRef>
          </c:cat>
          <c:val>
            <c:numRef>
              <c:f>'10'!$BI$44:$BI$65</c:f>
              <c:numCache>
                <c:formatCode>General</c:formatCode>
                <c:ptCount val="22"/>
              </c:numCache>
            </c:numRef>
          </c:val>
          <c:smooth val="0"/>
          <c:extLst>
            <c:ext xmlns:c16="http://schemas.microsoft.com/office/drawing/2014/chart" uri="{C3380CC4-5D6E-409C-BE32-E72D297353CC}">
              <c16:uniqueId val="{00000003-F117-4958-9A20-D5ABF390040F}"/>
            </c:ext>
          </c:extLst>
        </c:ser>
        <c:dLbls>
          <c:showLegendKey val="0"/>
          <c:showVal val="0"/>
          <c:showCatName val="0"/>
          <c:showSerName val="0"/>
          <c:showPercent val="0"/>
          <c:showBubbleSize val="0"/>
        </c:dLbls>
        <c:marker val="1"/>
        <c:smooth val="0"/>
        <c:axId val="167576320"/>
        <c:axId val="167577856"/>
      </c:lineChart>
      <c:catAx>
        <c:axId val="1675763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577856"/>
        <c:crosses val="autoZero"/>
        <c:auto val="1"/>
        <c:lblAlgn val="ctr"/>
        <c:lblOffset val="100"/>
        <c:noMultiLvlLbl val="0"/>
      </c:catAx>
      <c:valAx>
        <c:axId val="167577856"/>
        <c:scaling>
          <c:orientation val="minMax"/>
          <c:max val="3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57632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'10'!$CN$44:$CO$65</c:f>
              <c:strCache>
                <c:ptCount val="22"/>
                <c:pt idx="0">
                  <c:v>1</c:v>
                </c:pt>
                <c:pt idx="1">
                  <c:v>2</c:v>
                </c:pt>
                <c:pt idx="2">
                  <c:v>3</c:v>
                </c:pt>
                <c:pt idx="3">
                  <c:v>6</c:v>
                </c:pt>
                <c:pt idx="4">
                  <c:v>3</c:v>
                </c:pt>
                <c:pt idx="5">
                  <c:v>7</c:v>
                </c:pt>
                <c:pt idx="6">
                  <c:v>8</c:v>
                </c:pt>
                <c:pt idx="7">
                  <c:v>9</c:v>
                </c:pt>
                <c:pt idx="8">
                  <c:v>13</c:v>
                </c:pt>
                <c:pt idx="9">
                  <c:v>14</c:v>
                </c:pt>
                <c:pt idx="10">
                  <c:v>15</c:v>
                </c:pt>
                <c:pt idx="11">
                  <c:v>16</c:v>
                </c:pt>
                <c:pt idx="12">
                  <c:v>19</c:v>
                </c:pt>
                <c:pt idx="13">
                  <c:v>20</c:v>
                </c:pt>
                <c:pt idx="14">
                  <c:v>21</c:v>
                </c:pt>
                <c:pt idx="15">
                  <c:v>22</c:v>
                </c:pt>
                <c:pt idx="16">
                  <c:v>23</c:v>
                </c:pt>
                <c:pt idx="17">
                  <c:v>26</c:v>
                </c:pt>
                <c:pt idx="18">
                  <c:v>27</c:v>
                </c:pt>
                <c:pt idx="19">
                  <c:v>28</c:v>
                </c:pt>
                <c:pt idx="20">
                  <c:v>29</c:v>
                </c:pt>
                <c:pt idx="21">
                  <c:v>30</c:v>
                </c:pt>
              </c:strCache>
            </c:strRef>
          </c:cat>
          <c:val>
            <c:numRef>
              <c:f>'10'!$CO$44:$CO$65</c:f>
              <c:numCache>
                <c:formatCode>General</c:formatCode>
                <c:ptCount val="22"/>
              </c:numCache>
            </c:numRef>
          </c:val>
          <c:smooth val="0"/>
          <c:extLst>
            <c:ext xmlns:c16="http://schemas.microsoft.com/office/drawing/2014/chart" uri="{C3380CC4-5D6E-409C-BE32-E72D297353CC}">
              <c16:uniqueId val="{00000003-DFAD-4BE5-A372-BE48BF06D3AE}"/>
            </c:ext>
          </c:extLst>
        </c:ser>
        <c:dLbls>
          <c:showLegendKey val="0"/>
          <c:showVal val="0"/>
          <c:showCatName val="0"/>
          <c:showSerName val="0"/>
          <c:showPercent val="0"/>
          <c:showBubbleSize val="0"/>
        </c:dLbls>
        <c:marker val="1"/>
        <c:smooth val="0"/>
        <c:axId val="167602048"/>
        <c:axId val="167603584"/>
      </c:lineChart>
      <c:catAx>
        <c:axId val="167602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603584"/>
        <c:crosses val="autoZero"/>
        <c:auto val="1"/>
        <c:lblAlgn val="ctr"/>
        <c:lblOffset val="100"/>
        <c:noMultiLvlLbl val="0"/>
      </c:catAx>
      <c:valAx>
        <c:axId val="167603584"/>
        <c:scaling>
          <c:orientation val="minMax"/>
          <c:max val="7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60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'1'!$DT$44:$DT$64</c:f>
              <c:numCache>
                <c:formatCode>General</c:formatCode>
                <c:ptCount val="21"/>
                <c:pt idx="0">
                  <c:v>2</c:v>
                </c:pt>
                <c:pt idx="1">
                  <c:v>3</c:v>
                </c:pt>
                <c:pt idx="2">
                  <c:v>6</c:v>
                </c:pt>
                <c:pt idx="3">
                  <c:v>7</c:v>
                </c:pt>
                <c:pt idx="4">
                  <c:v>8</c:v>
                </c:pt>
                <c:pt idx="5">
                  <c:v>9</c:v>
                </c:pt>
                <c:pt idx="6">
                  <c:v>10</c:v>
                </c:pt>
                <c:pt idx="7">
                  <c:v>13</c:v>
                </c:pt>
                <c:pt idx="8">
                  <c:v>14</c:v>
                </c:pt>
                <c:pt idx="9">
                  <c:v>15</c:v>
                </c:pt>
                <c:pt idx="10">
                  <c:v>16</c:v>
                </c:pt>
                <c:pt idx="11">
                  <c:v>17</c:v>
                </c:pt>
                <c:pt idx="12">
                  <c:v>21</c:v>
                </c:pt>
                <c:pt idx="13">
                  <c:v>22</c:v>
                </c:pt>
                <c:pt idx="14">
                  <c:v>23</c:v>
                </c:pt>
                <c:pt idx="15">
                  <c:v>24</c:v>
                </c:pt>
                <c:pt idx="16">
                  <c:v>27</c:v>
                </c:pt>
                <c:pt idx="17">
                  <c:v>28</c:v>
                </c:pt>
                <c:pt idx="18">
                  <c:v>29</c:v>
                </c:pt>
                <c:pt idx="19">
                  <c:v>30</c:v>
                </c:pt>
                <c:pt idx="20">
                  <c:v>31</c:v>
                </c:pt>
              </c:numCache>
            </c:numRef>
          </c:cat>
          <c:val>
            <c:numRef>
              <c:f>'1'!$DU$44:$DU$64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3-3C70-4283-BF9C-7E33D8A0A9EB}"/>
            </c:ext>
          </c:extLst>
        </c:ser>
        <c:dLbls>
          <c:showLegendKey val="0"/>
          <c:showVal val="0"/>
          <c:showCatName val="0"/>
          <c:showSerName val="0"/>
          <c:showPercent val="0"/>
          <c:showBubbleSize val="0"/>
        </c:dLbls>
        <c:marker val="1"/>
        <c:smooth val="0"/>
        <c:axId val="155859584"/>
        <c:axId val="156782976"/>
      </c:lineChart>
      <c:catAx>
        <c:axId val="1558595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6782976"/>
        <c:crosses val="autoZero"/>
        <c:auto val="1"/>
        <c:lblAlgn val="ctr"/>
        <c:lblOffset val="100"/>
        <c:noMultiLvlLbl val="0"/>
      </c:catAx>
      <c:valAx>
        <c:axId val="156782976"/>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585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'10'!$DT$44:$DU$65</c:f>
              <c:strCache>
                <c:ptCount val="22"/>
                <c:pt idx="0">
                  <c:v>1</c:v>
                </c:pt>
                <c:pt idx="1">
                  <c:v>2</c:v>
                </c:pt>
                <c:pt idx="2">
                  <c:v>3</c:v>
                </c:pt>
                <c:pt idx="3">
                  <c:v>6</c:v>
                </c:pt>
                <c:pt idx="4">
                  <c:v>3</c:v>
                </c:pt>
                <c:pt idx="5">
                  <c:v>7</c:v>
                </c:pt>
                <c:pt idx="6">
                  <c:v>8</c:v>
                </c:pt>
                <c:pt idx="7">
                  <c:v>9</c:v>
                </c:pt>
                <c:pt idx="8">
                  <c:v>13</c:v>
                </c:pt>
                <c:pt idx="9">
                  <c:v>14</c:v>
                </c:pt>
                <c:pt idx="10">
                  <c:v>15</c:v>
                </c:pt>
                <c:pt idx="11">
                  <c:v>16</c:v>
                </c:pt>
                <c:pt idx="12">
                  <c:v>19</c:v>
                </c:pt>
                <c:pt idx="13">
                  <c:v>20</c:v>
                </c:pt>
                <c:pt idx="14">
                  <c:v>21</c:v>
                </c:pt>
                <c:pt idx="15">
                  <c:v>22</c:v>
                </c:pt>
                <c:pt idx="16">
                  <c:v>23</c:v>
                </c:pt>
                <c:pt idx="17">
                  <c:v>26</c:v>
                </c:pt>
                <c:pt idx="18">
                  <c:v>27</c:v>
                </c:pt>
                <c:pt idx="19">
                  <c:v>28</c:v>
                </c:pt>
                <c:pt idx="20">
                  <c:v>29</c:v>
                </c:pt>
                <c:pt idx="21">
                  <c:v>30</c:v>
                </c:pt>
              </c:strCache>
            </c:strRef>
          </c:cat>
          <c:val>
            <c:numRef>
              <c:f>'10'!$DU$44:$DU$65</c:f>
              <c:numCache>
                <c:formatCode>General</c:formatCode>
                <c:ptCount val="22"/>
              </c:numCache>
            </c:numRef>
          </c:val>
          <c:smooth val="0"/>
          <c:extLst>
            <c:ext xmlns:c16="http://schemas.microsoft.com/office/drawing/2014/chart" uri="{C3380CC4-5D6E-409C-BE32-E72D297353CC}">
              <c16:uniqueId val="{00000003-E0F3-4442-A331-B1576E933E96}"/>
            </c:ext>
          </c:extLst>
        </c:ser>
        <c:dLbls>
          <c:showLegendKey val="0"/>
          <c:showVal val="0"/>
          <c:showCatName val="0"/>
          <c:showSerName val="0"/>
          <c:showPercent val="0"/>
          <c:showBubbleSize val="0"/>
        </c:dLbls>
        <c:marker val="1"/>
        <c:smooth val="0"/>
        <c:axId val="167640448"/>
        <c:axId val="167777408"/>
      </c:lineChart>
      <c:catAx>
        <c:axId val="167640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777408"/>
        <c:crosses val="autoZero"/>
        <c:auto val="1"/>
        <c:lblAlgn val="ctr"/>
        <c:lblOffset val="100"/>
        <c:noMultiLvlLbl val="0"/>
      </c:catAx>
      <c:valAx>
        <c:axId val="167777408"/>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640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'11'!$AB$44:$AC$61</c:f>
              <c:strCache>
                <c:ptCount val="18"/>
                <c:pt idx="0">
                  <c:v>2</c:v>
                </c:pt>
                <c:pt idx="1">
                  <c:v>3</c:v>
                </c:pt>
                <c:pt idx="2">
                  <c:v>4</c:v>
                </c:pt>
                <c:pt idx="3">
                  <c:v>5</c:v>
                </c:pt>
                <c:pt idx="4">
                  <c:v>6</c:v>
                </c:pt>
                <c:pt idx="5">
                  <c:v>9</c:v>
                </c:pt>
                <c:pt idx="6">
                  <c:v>10</c:v>
                </c:pt>
                <c:pt idx="7">
                  <c:v>12</c:v>
                </c:pt>
                <c:pt idx="8">
                  <c:v>13</c:v>
                </c:pt>
                <c:pt idx="9">
                  <c:v>16</c:v>
                </c:pt>
                <c:pt idx="10">
                  <c:v>17</c:v>
                </c:pt>
                <c:pt idx="11">
                  <c:v>18</c:v>
                </c:pt>
                <c:pt idx="12">
                  <c:v>19</c:v>
                </c:pt>
                <c:pt idx="13">
                  <c:v>20</c:v>
                </c:pt>
                <c:pt idx="14">
                  <c:v>23</c:v>
                </c:pt>
                <c:pt idx="15">
                  <c:v>24</c:v>
                </c:pt>
                <c:pt idx="16">
                  <c:v>25</c:v>
                </c:pt>
                <c:pt idx="17">
                  <c:v>30</c:v>
                </c:pt>
              </c:strCache>
            </c:strRef>
          </c:cat>
          <c:val>
            <c:numRef>
              <c:f>'11'!$AC$44:$AC$61</c:f>
              <c:numCache>
                <c:formatCode>General</c:formatCode>
                <c:ptCount val="18"/>
              </c:numCache>
            </c:numRef>
          </c:val>
          <c:smooth val="0"/>
          <c:extLst>
            <c:ext xmlns:c16="http://schemas.microsoft.com/office/drawing/2014/chart" uri="{C3380CC4-5D6E-409C-BE32-E72D297353CC}">
              <c16:uniqueId val="{00000003-5CC4-4AD8-947C-B013E2B4973A}"/>
            </c:ext>
          </c:extLst>
        </c:ser>
        <c:dLbls>
          <c:showLegendKey val="0"/>
          <c:showVal val="0"/>
          <c:showCatName val="0"/>
          <c:showSerName val="0"/>
          <c:showPercent val="0"/>
          <c:showBubbleSize val="0"/>
        </c:dLbls>
        <c:marker val="1"/>
        <c:smooth val="0"/>
        <c:axId val="167896960"/>
        <c:axId val="167898496"/>
      </c:lineChart>
      <c:catAx>
        <c:axId val="1678969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898496"/>
        <c:crosses val="autoZero"/>
        <c:auto val="1"/>
        <c:lblAlgn val="ctr"/>
        <c:lblOffset val="100"/>
        <c:noMultiLvlLbl val="0"/>
      </c:catAx>
      <c:valAx>
        <c:axId val="167898496"/>
        <c:scaling>
          <c:orientation val="minMax"/>
          <c:max val="2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89696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'11'!$BH$44:$BH$61</c:f>
              <c:numCache>
                <c:formatCode>General</c:formatCode>
                <c:ptCount val="18"/>
                <c:pt idx="0">
                  <c:v>2</c:v>
                </c:pt>
                <c:pt idx="1">
                  <c:v>3</c:v>
                </c:pt>
                <c:pt idx="2">
                  <c:v>4</c:v>
                </c:pt>
                <c:pt idx="3">
                  <c:v>5</c:v>
                </c:pt>
                <c:pt idx="4">
                  <c:v>6</c:v>
                </c:pt>
                <c:pt idx="5">
                  <c:v>9</c:v>
                </c:pt>
                <c:pt idx="6">
                  <c:v>10</c:v>
                </c:pt>
                <c:pt idx="7">
                  <c:v>12</c:v>
                </c:pt>
                <c:pt idx="8">
                  <c:v>13</c:v>
                </c:pt>
                <c:pt idx="9">
                  <c:v>16</c:v>
                </c:pt>
                <c:pt idx="10">
                  <c:v>17</c:v>
                </c:pt>
                <c:pt idx="11">
                  <c:v>18</c:v>
                </c:pt>
                <c:pt idx="12">
                  <c:v>19</c:v>
                </c:pt>
                <c:pt idx="13">
                  <c:v>20</c:v>
                </c:pt>
                <c:pt idx="14">
                  <c:v>23</c:v>
                </c:pt>
                <c:pt idx="15">
                  <c:v>24</c:v>
                </c:pt>
                <c:pt idx="16">
                  <c:v>25</c:v>
                </c:pt>
                <c:pt idx="17">
                  <c:v>30</c:v>
                </c:pt>
              </c:numCache>
            </c:numRef>
          </c:cat>
          <c:val>
            <c:numRef>
              <c:f>'11'!$BI$44:$BI$61</c:f>
              <c:numCache>
                <c:formatCode>General</c:formatCode>
                <c:ptCount val="18"/>
              </c:numCache>
            </c:numRef>
          </c:val>
          <c:smooth val="0"/>
          <c:extLst>
            <c:ext xmlns:c16="http://schemas.microsoft.com/office/drawing/2014/chart" uri="{C3380CC4-5D6E-409C-BE32-E72D297353CC}">
              <c16:uniqueId val="{00000003-532D-457F-887B-3309B83E9BF3}"/>
            </c:ext>
          </c:extLst>
        </c:ser>
        <c:dLbls>
          <c:showLegendKey val="0"/>
          <c:showVal val="0"/>
          <c:showCatName val="0"/>
          <c:showSerName val="0"/>
          <c:showPercent val="0"/>
          <c:showBubbleSize val="0"/>
        </c:dLbls>
        <c:marker val="1"/>
        <c:smooth val="0"/>
        <c:axId val="167936000"/>
        <c:axId val="167937536"/>
      </c:lineChart>
      <c:catAx>
        <c:axId val="1679360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937536"/>
        <c:crosses val="autoZero"/>
        <c:auto val="1"/>
        <c:lblAlgn val="ctr"/>
        <c:lblOffset val="100"/>
        <c:noMultiLvlLbl val="0"/>
      </c:catAx>
      <c:valAx>
        <c:axId val="167937536"/>
        <c:scaling>
          <c:orientation val="minMax"/>
          <c:max val="35"/>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93600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'11'!$CN$44:$CN$61</c:f>
              <c:numCache>
                <c:formatCode>General</c:formatCode>
                <c:ptCount val="18"/>
                <c:pt idx="0">
                  <c:v>2</c:v>
                </c:pt>
                <c:pt idx="1">
                  <c:v>3</c:v>
                </c:pt>
                <c:pt idx="2">
                  <c:v>4</c:v>
                </c:pt>
                <c:pt idx="3">
                  <c:v>5</c:v>
                </c:pt>
                <c:pt idx="4">
                  <c:v>6</c:v>
                </c:pt>
                <c:pt idx="5">
                  <c:v>9</c:v>
                </c:pt>
                <c:pt idx="6">
                  <c:v>10</c:v>
                </c:pt>
                <c:pt idx="7">
                  <c:v>12</c:v>
                </c:pt>
                <c:pt idx="8">
                  <c:v>13</c:v>
                </c:pt>
                <c:pt idx="9">
                  <c:v>16</c:v>
                </c:pt>
                <c:pt idx="10">
                  <c:v>17</c:v>
                </c:pt>
                <c:pt idx="11">
                  <c:v>18</c:v>
                </c:pt>
                <c:pt idx="12">
                  <c:v>19</c:v>
                </c:pt>
                <c:pt idx="13">
                  <c:v>20</c:v>
                </c:pt>
                <c:pt idx="14">
                  <c:v>23</c:v>
                </c:pt>
                <c:pt idx="15">
                  <c:v>24</c:v>
                </c:pt>
                <c:pt idx="16">
                  <c:v>25</c:v>
                </c:pt>
                <c:pt idx="17">
                  <c:v>30</c:v>
                </c:pt>
              </c:numCache>
            </c:numRef>
          </c:cat>
          <c:val>
            <c:numRef>
              <c:f>'11'!$CO$44:$CO$61</c:f>
              <c:numCache>
                <c:formatCode>General</c:formatCode>
                <c:ptCount val="18"/>
              </c:numCache>
            </c:numRef>
          </c:val>
          <c:smooth val="0"/>
          <c:extLst>
            <c:ext xmlns:c16="http://schemas.microsoft.com/office/drawing/2014/chart" uri="{C3380CC4-5D6E-409C-BE32-E72D297353CC}">
              <c16:uniqueId val="{00000003-946C-450F-A73F-9EDFA7367D48}"/>
            </c:ext>
          </c:extLst>
        </c:ser>
        <c:dLbls>
          <c:showLegendKey val="0"/>
          <c:showVal val="0"/>
          <c:showCatName val="0"/>
          <c:showSerName val="0"/>
          <c:showPercent val="0"/>
          <c:showBubbleSize val="0"/>
        </c:dLbls>
        <c:marker val="1"/>
        <c:smooth val="0"/>
        <c:axId val="167957632"/>
        <c:axId val="167959168"/>
      </c:lineChart>
      <c:catAx>
        <c:axId val="167957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959168"/>
        <c:crosses val="autoZero"/>
        <c:auto val="1"/>
        <c:lblAlgn val="ctr"/>
        <c:lblOffset val="100"/>
        <c:noMultiLvlLbl val="0"/>
      </c:catAx>
      <c:valAx>
        <c:axId val="167959168"/>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795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'11'!$DT$44:$DT$61</c:f>
              <c:numCache>
                <c:formatCode>General</c:formatCode>
                <c:ptCount val="18"/>
                <c:pt idx="0">
                  <c:v>2</c:v>
                </c:pt>
                <c:pt idx="1">
                  <c:v>3</c:v>
                </c:pt>
                <c:pt idx="2">
                  <c:v>4</c:v>
                </c:pt>
                <c:pt idx="3">
                  <c:v>5</c:v>
                </c:pt>
                <c:pt idx="4">
                  <c:v>6</c:v>
                </c:pt>
                <c:pt idx="5">
                  <c:v>9</c:v>
                </c:pt>
                <c:pt idx="6">
                  <c:v>10</c:v>
                </c:pt>
                <c:pt idx="7">
                  <c:v>12</c:v>
                </c:pt>
                <c:pt idx="8">
                  <c:v>13</c:v>
                </c:pt>
                <c:pt idx="9">
                  <c:v>16</c:v>
                </c:pt>
                <c:pt idx="10">
                  <c:v>17</c:v>
                </c:pt>
                <c:pt idx="11">
                  <c:v>18</c:v>
                </c:pt>
                <c:pt idx="12">
                  <c:v>19</c:v>
                </c:pt>
                <c:pt idx="13">
                  <c:v>20</c:v>
                </c:pt>
                <c:pt idx="14">
                  <c:v>23</c:v>
                </c:pt>
                <c:pt idx="15">
                  <c:v>24</c:v>
                </c:pt>
                <c:pt idx="16">
                  <c:v>25</c:v>
                </c:pt>
                <c:pt idx="17">
                  <c:v>30</c:v>
                </c:pt>
              </c:numCache>
            </c:numRef>
          </c:cat>
          <c:val>
            <c:numRef>
              <c:f>'11'!$DU$44:$DU$61</c:f>
              <c:numCache>
                <c:formatCode>General</c:formatCode>
                <c:ptCount val="18"/>
              </c:numCache>
            </c:numRef>
          </c:val>
          <c:smooth val="0"/>
          <c:extLst>
            <c:ext xmlns:c16="http://schemas.microsoft.com/office/drawing/2014/chart" uri="{C3380CC4-5D6E-409C-BE32-E72D297353CC}">
              <c16:uniqueId val="{00000003-29A1-4663-AF24-68272228C400}"/>
            </c:ext>
          </c:extLst>
        </c:ser>
        <c:dLbls>
          <c:showLegendKey val="0"/>
          <c:showVal val="0"/>
          <c:showCatName val="0"/>
          <c:showSerName val="0"/>
          <c:showPercent val="0"/>
          <c:showBubbleSize val="0"/>
        </c:dLbls>
        <c:marker val="1"/>
        <c:smooth val="0"/>
        <c:axId val="168385152"/>
        <c:axId val="168403328"/>
      </c:lineChart>
      <c:catAx>
        <c:axId val="1683851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8403328"/>
        <c:crosses val="autoZero"/>
        <c:auto val="1"/>
        <c:lblAlgn val="ctr"/>
        <c:lblOffset val="100"/>
        <c:noMultiLvlLbl val="0"/>
      </c:catAx>
      <c:valAx>
        <c:axId val="168403328"/>
        <c:scaling>
          <c:orientation val="minMax"/>
          <c:max val="6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683851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'12'!$AB$44:$AB$65</c:f>
              <c:numCache>
                <c:formatCode>General</c:formatCode>
                <c:ptCount val="22"/>
                <c:pt idx="0">
                  <c:v>1</c:v>
                </c:pt>
                <c:pt idx="1">
                  <c:v>2</c:v>
                </c:pt>
                <c:pt idx="2">
                  <c:v>3</c:v>
                </c:pt>
                <c:pt idx="3">
                  <c:v>4</c:v>
                </c:pt>
                <c:pt idx="4">
                  <c:v>7</c:v>
                </c:pt>
                <c:pt idx="5">
                  <c:v>8</c:v>
                </c:pt>
                <c:pt idx="6">
                  <c:v>9</c:v>
                </c:pt>
                <c:pt idx="7">
                  <c:v>10</c:v>
                </c:pt>
                <c:pt idx="8">
                  <c:v>11</c:v>
                </c:pt>
                <c:pt idx="9">
                  <c:v>14</c:v>
                </c:pt>
                <c:pt idx="10">
                  <c:v>15</c:v>
                </c:pt>
                <c:pt idx="11">
                  <c:v>16</c:v>
                </c:pt>
                <c:pt idx="12">
                  <c:v>17</c:v>
                </c:pt>
                <c:pt idx="13">
                  <c:v>18</c:v>
                </c:pt>
                <c:pt idx="14">
                  <c:v>21</c:v>
                </c:pt>
                <c:pt idx="15">
                  <c:v>22</c:v>
                </c:pt>
                <c:pt idx="16">
                  <c:v>23</c:v>
                </c:pt>
                <c:pt idx="17">
                  <c:v>24</c:v>
                </c:pt>
                <c:pt idx="18">
                  <c:v>28</c:v>
                </c:pt>
                <c:pt idx="19">
                  <c:v>29</c:v>
                </c:pt>
                <c:pt idx="20">
                  <c:v>30</c:v>
                </c:pt>
                <c:pt idx="21">
                  <c:v>31</c:v>
                </c:pt>
              </c:numCache>
            </c:numRef>
          </c:cat>
          <c:val>
            <c:numRef>
              <c:f>'12'!$AC$44:$AC$65</c:f>
              <c:numCache>
                <c:formatCode>General</c:formatCode>
                <c:ptCount val="22"/>
              </c:numCache>
            </c:numRef>
          </c:val>
          <c:smooth val="0"/>
          <c:extLst>
            <c:ext xmlns:c16="http://schemas.microsoft.com/office/drawing/2014/chart" uri="{C3380CC4-5D6E-409C-BE32-E72D297353CC}">
              <c16:uniqueId val="{00000003-86A5-43D4-8892-C4E58B74088A}"/>
            </c:ext>
          </c:extLst>
        </c:ser>
        <c:dLbls>
          <c:showLegendKey val="0"/>
          <c:showVal val="0"/>
          <c:showCatName val="0"/>
          <c:showSerName val="0"/>
          <c:showPercent val="0"/>
          <c:showBubbleSize val="0"/>
        </c:dLbls>
        <c:marker val="1"/>
        <c:smooth val="0"/>
        <c:axId val="170153088"/>
        <c:axId val="170154624"/>
      </c:lineChart>
      <c:catAx>
        <c:axId val="1701530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154624"/>
        <c:crosses val="autoZero"/>
        <c:auto val="1"/>
        <c:lblAlgn val="ctr"/>
        <c:lblOffset val="100"/>
        <c:noMultiLvlLbl val="0"/>
      </c:catAx>
      <c:valAx>
        <c:axId val="170154624"/>
        <c:scaling>
          <c:orientation val="minMax"/>
          <c:max val="2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15308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'12'!$BH$44:$BH$65</c:f>
              <c:numCache>
                <c:formatCode>General</c:formatCode>
                <c:ptCount val="22"/>
                <c:pt idx="0">
                  <c:v>1</c:v>
                </c:pt>
                <c:pt idx="1">
                  <c:v>2</c:v>
                </c:pt>
                <c:pt idx="2">
                  <c:v>3</c:v>
                </c:pt>
                <c:pt idx="3">
                  <c:v>4</c:v>
                </c:pt>
                <c:pt idx="4">
                  <c:v>7</c:v>
                </c:pt>
                <c:pt idx="5">
                  <c:v>8</c:v>
                </c:pt>
                <c:pt idx="6">
                  <c:v>9</c:v>
                </c:pt>
                <c:pt idx="7">
                  <c:v>10</c:v>
                </c:pt>
                <c:pt idx="8">
                  <c:v>11</c:v>
                </c:pt>
                <c:pt idx="9">
                  <c:v>14</c:v>
                </c:pt>
                <c:pt idx="10">
                  <c:v>15</c:v>
                </c:pt>
                <c:pt idx="11">
                  <c:v>16</c:v>
                </c:pt>
                <c:pt idx="12">
                  <c:v>17</c:v>
                </c:pt>
                <c:pt idx="13">
                  <c:v>18</c:v>
                </c:pt>
                <c:pt idx="14">
                  <c:v>21</c:v>
                </c:pt>
                <c:pt idx="15">
                  <c:v>22</c:v>
                </c:pt>
                <c:pt idx="16">
                  <c:v>23</c:v>
                </c:pt>
                <c:pt idx="17">
                  <c:v>24</c:v>
                </c:pt>
                <c:pt idx="18">
                  <c:v>28</c:v>
                </c:pt>
                <c:pt idx="19">
                  <c:v>29</c:v>
                </c:pt>
                <c:pt idx="20">
                  <c:v>30</c:v>
                </c:pt>
                <c:pt idx="21">
                  <c:v>31</c:v>
                </c:pt>
              </c:numCache>
            </c:numRef>
          </c:cat>
          <c:val>
            <c:numRef>
              <c:f>'12'!$BI$44:$BI$65</c:f>
              <c:numCache>
                <c:formatCode>General</c:formatCode>
                <c:ptCount val="22"/>
              </c:numCache>
            </c:numRef>
          </c:val>
          <c:smooth val="0"/>
          <c:extLst>
            <c:ext xmlns:c16="http://schemas.microsoft.com/office/drawing/2014/chart" uri="{C3380CC4-5D6E-409C-BE32-E72D297353CC}">
              <c16:uniqueId val="{00000003-885C-42BE-B13A-49D13C411899}"/>
            </c:ext>
          </c:extLst>
        </c:ser>
        <c:dLbls>
          <c:showLegendKey val="0"/>
          <c:showVal val="0"/>
          <c:showCatName val="0"/>
          <c:showSerName val="0"/>
          <c:showPercent val="0"/>
          <c:showBubbleSize val="0"/>
        </c:dLbls>
        <c:marker val="1"/>
        <c:smooth val="0"/>
        <c:axId val="170191872"/>
        <c:axId val="170193664"/>
      </c:lineChart>
      <c:catAx>
        <c:axId val="170191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193664"/>
        <c:crosses val="autoZero"/>
        <c:auto val="1"/>
        <c:lblAlgn val="ctr"/>
        <c:lblOffset val="100"/>
        <c:noMultiLvlLbl val="0"/>
      </c:catAx>
      <c:valAx>
        <c:axId val="170193664"/>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19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'12'!$CN$44:$CN$65</c:f>
              <c:numCache>
                <c:formatCode>General</c:formatCode>
                <c:ptCount val="22"/>
                <c:pt idx="0">
                  <c:v>1</c:v>
                </c:pt>
                <c:pt idx="1">
                  <c:v>2</c:v>
                </c:pt>
                <c:pt idx="2">
                  <c:v>3</c:v>
                </c:pt>
                <c:pt idx="3">
                  <c:v>4</c:v>
                </c:pt>
                <c:pt idx="4">
                  <c:v>7</c:v>
                </c:pt>
                <c:pt idx="5">
                  <c:v>8</c:v>
                </c:pt>
                <c:pt idx="6">
                  <c:v>9</c:v>
                </c:pt>
                <c:pt idx="7">
                  <c:v>10</c:v>
                </c:pt>
                <c:pt idx="8">
                  <c:v>11</c:v>
                </c:pt>
                <c:pt idx="9">
                  <c:v>14</c:v>
                </c:pt>
                <c:pt idx="10">
                  <c:v>15</c:v>
                </c:pt>
                <c:pt idx="11">
                  <c:v>16</c:v>
                </c:pt>
                <c:pt idx="12">
                  <c:v>17</c:v>
                </c:pt>
                <c:pt idx="13">
                  <c:v>18</c:v>
                </c:pt>
                <c:pt idx="14">
                  <c:v>21</c:v>
                </c:pt>
                <c:pt idx="15">
                  <c:v>22</c:v>
                </c:pt>
                <c:pt idx="16">
                  <c:v>23</c:v>
                </c:pt>
                <c:pt idx="17">
                  <c:v>24</c:v>
                </c:pt>
                <c:pt idx="18">
                  <c:v>28</c:v>
                </c:pt>
                <c:pt idx="19">
                  <c:v>29</c:v>
                </c:pt>
                <c:pt idx="20">
                  <c:v>30</c:v>
                </c:pt>
                <c:pt idx="21">
                  <c:v>31</c:v>
                </c:pt>
              </c:numCache>
            </c:numRef>
          </c:cat>
          <c:val>
            <c:numRef>
              <c:f>'12'!$CO$44:$CO$65</c:f>
              <c:numCache>
                <c:formatCode>General</c:formatCode>
                <c:ptCount val="22"/>
              </c:numCache>
            </c:numRef>
          </c:val>
          <c:smooth val="0"/>
          <c:extLst>
            <c:ext xmlns:c16="http://schemas.microsoft.com/office/drawing/2014/chart" uri="{C3380CC4-5D6E-409C-BE32-E72D297353CC}">
              <c16:uniqueId val="{00000003-1C41-421E-9D07-8B0575FC0044}"/>
            </c:ext>
          </c:extLst>
        </c:ser>
        <c:dLbls>
          <c:showLegendKey val="0"/>
          <c:showVal val="0"/>
          <c:showCatName val="0"/>
          <c:showSerName val="0"/>
          <c:showPercent val="0"/>
          <c:showBubbleSize val="0"/>
        </c:dLbls>
        <c:marker val="1"/>
        <c:smooth val="0"/>
        <c:axId val="170414464"/>
        <c:axId val="170416000"/>
      </c:lineChart>
      <c:catAx>
        <c:axId val="1704144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416000"/>
        <c:crosses val="autoZero"/>
        <c:auto val="1"/>
        <c:lblAlgn val="ctr"/>
        <c:lblOffset val="100"/>
        <c:noMultiLvlLbl val="0"/>
      </c:catAx>
      <c:valAx>
        <c:axId val="170416000"/>
        <c:scaling>
          <c:orientation val="minMax"/>
          <c:max val="7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414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'12'!$DT$44:$DT$65</c:f>
              <c:numCache>
                <c:formatCode>General</c:formatCode>
                <c:ptCount val="22"/>
                <c:pt idx="0">
                  <c:v>1</c:v>
                </c:pt>
                <c:pt idx="1">
                  <c:v>2</c:v>
                </c:pt>
                <c:pt idx="2">
                  <c:v>3</c:v>
                </c:pt>
                <c:pt idx="3">
                  <c:v>4</c:v>
                </c:pt>
                <c:pt idx="4">
                  <c:v>7</c:v>
                </c:pt>
                <c:pt idx="5">
                  <c:v>8</c:v>
                </c:pt>
                <c:pt idx="6">
                  <c:v>9</c:v>
                </c:pt>
                <c:pt idx="7">
                  <c:v>10</c:v>
                </c:pt>
                <c:pt idx="8">
                  <c:v>11</c:v>
                </c:pt>
                <c:pt idx="9">
                  <c:v>14</c:v>
                </c:pt>
                <c:pt idx="10">
                  <c:v>15</c:v>
                </c:pt>
                <c:pt idx="11">
                  <c:v>16</c:v>
                </c:pt>
                <c:pt idx="12">
                  <c:v>17</c:v>
                </c:pt>
                <c:pt idx="13">
                  <c:v>18</c:v>
                </c:pt>
                <c:pt idx="14">
                  <c:v>21</c:v>
                </c:pt>
                <c:pt idx="15">
                  <c:v>22</c:v>
                </c:pt>
                <c:pt idx="16">
                  <c:v>23</c:v>
                </c:pt>
                <c:pt idx="17">
                  <c:v>24</c:v>
                </c:pt>
                <c:pt idx="18">
                  <c:v>28</c:v>
                </c:pt>
                <c:pt idx="19">
                  <c:v>29</c:v>
                </c:pt>
                <c:pt idx="20">
                  <c:v>30</c:v>
                </c:pt>
                <c:pt idx="21">
                  <c:v>31</c:v>
                </c:pt>
              </c:numCache>
            </c:numRef>
          </c:cat>
          <c:val>
            <c:numRef>
              <c:f>'12'!$DU$44:$DU$65</c:f>
              <c:numCache>
                <c:formatCode>General</c:formatCode>
                <c:ptCount val="22"/>
              </c:numCache>
            </c:numRef>
          </c:val>
          <c:smooth val="0"/>
          <c:extLst>
            <c:ext xmlns:c16="http://schemas.microsoft.com/office/drawing/2014/chart" uri="{C3380CC4-5D6E-409C-BE32-E72D297353CC}">
              <c16:uniqueId val="{00000003-257A-428D-AF68-951FFC46174B}"/>
            </c:ext>
          </c:extLst>
        </c:ser>
        <c:dLbls>
          <c:showLegendKey val="0"/>
          <c:showVal val="0"/>
          <c:showCatName val="0"/>
          <c:showSerName val="0"/>
          <c:showPercent val="0"/>
          <c:showBubbleSize val="0"/>
        </c:dLbls>
        <c:marker val="1"/>
        <c:smooth val="0"/>
        <c:axId val="170440576"/>
        <c:axId val="170442112"/>
      </c:lineChart>
      <c:catAx>
        <c:axId val="1704405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442112"/>
        <c:crosses val="autoZero"/>
        <c:auto val="1"/>
        <c:lblAlgn val="ctr"/>
        <c:lblOffset val="100"/>
        <c:noMultiLvlLbl val="0"/>
      </c:catAx>
      <c:valAx>
        <c:axId val="170442112"/>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70440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7489277254976E-2"/>
          <c:y val="1.4695352786070804E-2"/>
          <c:w val="0.94239794720781855"/>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'2'!$AB$44:$AB$62</c:f>
              <c:numCache>
                <c:formatCode>General</c:formatCode>
                <c:ptCount val="19"/>
                <c:pt idx="0">
                  <c:v>3</c:v>
                </c:pt>
                <c:pt idx="1">
                  <c:v>4</c:v>
                </c:pt>
                <c:pt idx="2">
                  <c:v>5</c:v>
                </c:pt>
                <c:pt idx="3">
                  <c:v>6</c:v>
                </c:pt>
                <c:pt idx="4">
                  <c:v>7</c:v>
                </c:pt>
                <c:pt idx="5">
                  <c:v>10</c:v>
                </c:pt>
                <c:pt idx="6">
                  <c:v>11</c:v>
                </c:pt>
                <c:pt idx="7">
                  <c:v>12</c:v>
                </c:pt>
                <c:pt idx="8">
                  <c:v>13</c:v>
                </c:pt>
                <c:pt idx="9">
                  <c:v>14</c:v>
                </c:pt>
                <c:pt idx="10">
                  <c:v>18</c:v>
                </c:pt>
                <c:pt idx="11">
                  <c:v>19</c:v>
                </c:pt>
                <c:pt idx="12">
                  <c:v>20</c:v>
                </c:pt>
                <c:pt idx="13">
                  <c:v>21</c:v>
                </c:pt>
                <c:pt idx="14">
                  <c:v>24</c:v>
                </c:pt>
                <c:pt idx="15">
                  <c:v>25</c:v>
                </c:pt>
                <c:pt idx="16">
                  <c:v>26</c:v>
                </c:pt>
                <c:pt idx="17">
                  <c:v>27</c:v>
                </c:pt>
                <c:pt idx="18">
                  <c:v>28</c:v>
                </c:pt>
              </c:numCache>
            </c:numRef>
          </c:cat>
          <c:val>
            <c:numRef>
              <c:f>'2'!$AC$44:$AC$62</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3-1BA3-4292-B18F-DF4328D3900E}"/>
            </c:ext>
          </c:extLst>
        </c:ser>
        <c:dLbls>
          <c:showLegendKey val="0"/>
          <c:showVal val="0"/>
          <c:showCatName val="0"/>
          <c:showSerName val="0"/>
          <c:showPercent val="0"/>
          <c:showBubbleSize val="0"/>
        </c:dLbls>
        <c:marker val="1"/>
        <c:smooth val="0"/>
        <c:axId val="159155328"/>
        <c:axId val="159156864"/>
      </c:lineChart>
      <c:catAx>
        <c:axId val="1591553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156864"/>
        <c:crosses val="autoZero"/>
        <c:auto val="1"/>
        <c:lblAlgn val="ctr"/>
        <c:lblOffset val="100"/>
        <c:noMultiLvlLbl val="0"/>
      </c:catAx>
      <c:valAx>
        <c:axId val="159156864"/>
        <c:scaling>
          <c:orientation val="minMax"/>
          <c:max val="3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15532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'2'!$BH$44:$BH$62</c:f>
              <c:numCache>
                <c:formatCode>General</c:formatCode>
                <c:ptCount val="19"/>
                <c:pt idx="0">
                  <c:v>3</c:v>
                </c:pt>
                <c:pt idx="1">
                  <c:v>4</c:v>
                </c:pt>
                <c:pt idx="2">
                  <c:v>5</c:v>
                </c:pt>
                <c:pt idx="3">
                  <c:v>6</c:v>
                </c:pt>
                <c:pt idx="4">
                  <c:v>7</c:v>
                </c:pt>
                <c:pt idx="5">
                  <c:v>10</c:v>
                </c:pt>
                <c:pt idx="6">
                  <c:v>11</c:v>
                </c:pt>
                <c:pt idx="7">
                  <c:v>12</c:v>
                </c:pt>
                <c:pt idx="8">
                  <c:v>13</c:v>
                </c:pt>
                <c:pt idx="9">
                  <c:v>14</c:v>
                </c:pt>
                <c:pt idx="10">
                  <c:v>18</c:v>
                </c:pt>
                <c:pt idx="11">
                  <c:v>19</c:v>
                </c:pt>
                <c:pt idx="12">
                  <c:v>20</c:v>
                </c:pt>
                <c:pt idx="13">
                  <c:v>21</c:v>
                </c:pt>
                <c:pt idx="14">
                  <c:v>24</c:v>
                </c:pt>
                <c:pt idx="15">
                  <c:v>25</c:v>
                </c:pt>
                <c:pt idx="16">
                  <c:v>26</c:v>
                </c:pt>
                <c:pt idx="17">
                  <c:v>27</c:v>
                </c:pt>
                <c:pt idx="18">
                  <c:v>28</c:v>
                </c:pt>
              </c:numCache>
            </c:numRef>
          </c:cat>
          <c:val>
            <c:numRef>
              <c:f>'2'!$BI$44:$BI$62</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3-E993-4334-853F-961CE3B34F28}"/>
            </c:ext>
          </c:extLst>
        </c:ser>
        <c:dLbls>
          <c:showLegendKey val="0"/>
          <c:showVal val="0"/>
          <c:showCatName val="0"/>
          <c:showSerName val="0"/>
          <c:showPercent val="0"/>
          <c:showBubbleSize val="0"/>
        </c:dLbls>
        <c:marker val="1"/>
        <c:smooth val="0"/>
        <c:axId val="159173632"/>
        <c:axId val="159200000"/>
      </c:lineChart>
      <c:catAx>
        <c:axId val="159173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200000"/>
        <c:crosses val="autoZero"/>
        <c:auto val="1"/>
        <c:lblAlgn val="ctr"/>
        <c:lblOffset val="100"/>
        <c:noMultiLvlLbl val="0"/>
      </c:catAx>
      <c:valAx>
        <c:axId val="159200000"/>
        <c:scaling>
          <c:orientation val="minMax"/>
          <c:max val="5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173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545238081622051E-2"/>
          <c:y val="2.6572853735603415E-2"/>
          <c:w val="0.94879366483403382"/>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'2'!$CN$44:$CN$62</c:f>
              <c:numCache>
                <c:formatCode>General</c:formatCode>
                <c:ptCount val="19"/>
                <c:pt idx="0">
                  <c:v>3</c:v>
                </c:pt>
                <c:pt idx="1">
                  <c:v>4</c:v>
                </c:pt>
                <c:pt idx="2">
                  <c:v>5</c:v>
                </c:pt>
                <c:pt idx="3">
                  <c:v>6</c:v>
                </c:pt>
                <c:pt idx="4">
                  <c:v>7</c:v>
                </c:pt>
                <c:pt idx="5">
                  <c:v>10</c:v>
                </c:pt>
                <c:pt idx="6">
                  <c:v>11</c:v>
                </c:pt>
                <c:pt idx="7">
                  <c:v>12</c:v>
                </c:pt>
                <c:pt idx="8">
                  <c:v>13</c:v>
                </c:pt>
                <c:pt idx="9">
                  <c:v>14</c:v>
                </c:pt>
                <c:pt idx="10">
                  <c:v>18</c:v>
                </c:pt>
                <c:pt idx="11">
                  <c:v>19</c:v>
                </c:pt>
                <c:pt idx="12">
                  <c:v>20</c:v>
                </c:pt>
                <c:pt idx="13">
                  <c:v>21</c:v>
                </c:pt>
                <c:pt idx="14">
                  <c:v>24</c:v>
                </c:pt>
                <c:pt idx="15">
                  <c:v>25</c:v>
                </c:pt>
                <c:pt idx="16">
                  <c:v>26</c:v>
                </c:pt>
                <c:pt idx="17">
                  <c:v>27</c:v>
                </c:pt>
                <c:pt idx="18">
                  <c:v>28</c:v>
                </c:pt>
              </c:numCache>
            </c:numRef>
          </c:cat>
          <c:val>
            <c:numRef>
              <c:f>'2'!$CO$44:$CO$62</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3-B98B-4C1F-AC1A-00771C7DDA16}"/>
            </c:ext>
          </c:extLst>
        </c:ser>
        <c:dLbls>
          <c:showLegendKey val="0"/>
          <c:showVal val="0"/>
          <c:showCatName val="0"/>
          <c:showSerName val="0"/>
          <c:showPercent val="0"/>
          <c:showBubbleSize val="0"/>
        </c:dLbls>
        <c:marker val="1"/>
        <c:smooth val="0"/>
        <c:axId val="159240576"/>
        <c:axId val="159242112"/>
      </c:lineChart>
      <c:catAx>
        <c:axId val="1592405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242112"/>
        <c:crosses val="autoZero"/>
        <c:auto val="1"/>
        <c:lblAlgn val="ctr"/>
        <c:lblOffset val="100"/>
        <c:noMultiLvlLbl val="0"/>
      </c:catAx>
      <c:valAx>
        <c:axId val="159242112"/>
        <c:scaling>
          <c:orientation val="minMax"/>
          <c:max val="8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240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'2'!$DT$44:$DT$62</c:f>
              <c:numCache>
                <c:formatCode>General</c:formatCode>
                <c:ptCount val="19"/>
                <c:pt idx="0">
                  <c:v>3</c:v>
                </c:pt>
                <c:pt idx="1">
                  <c:v>4</c:v>
                </c:pt>
                <c:pt idx="2">
                  <c:v>5</c:v>
                </c:pt>
                <c:pt idx="3">
                  <c:v>6</c:v>
                </c:pt>
                <c:pt idx="4">
                  <c:v>7</c:v>
                </c:pt>
                <c:pt idx="5">
                  <c:v>10</c:v>
                </c:pt>
                <c:pt idx="6">
                  <c:v>11</c:v>
                </c:pt>
                <c:pt idx="7">
                  <c:v>12</c:v>
                </c:pt>
                <c:pt idx="8">
                  <c:v>13</c:v>
                </c:pt>
                <c:pt idx="9">
                  <c:v>14</c:v>
                </c:pt>
                <c:pt idx="10">
                  <c:v>18</c:v>
                </c:pt>
                <c:pt idx="11">
                  <c:v>19</c:v>
                </c:pt>
                <c:pt idx="12">
                  <c:v>20</c:v>
                </c:pt>
                <c:pt idx="13">
                  <c:v>21</c:v>
                </c:pt>
                <c:pt idx="14">
                  <c:v>24</c:v>
                </c:pt>
                <c:pt idx="15">
                  <c:v>25</c:v>
                </c:pt>
                <c:pt idx="16">
                  <c:v>26</c:v>
                </c:pt>
                <c:pt idx="17">
                  <c:v>27</c:v>
                </c:pt>
                <c:pt idx="18">
                  <c:v>28</c:v>
                </c:pt>
              </c:numCache>
            </c:numRef>
          </c:cat>
          <c:val>
            <c:numRef>
              <c:f>'2'!$DU$44:$DU$62</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3-51E6-4A65-A49E-3E4FCBA492CF}"/>
            </c:ext>
          </c:extLst>
        </c:ser>
        <c:dLbls>
          <c:showLegendKey val="0"/>
          <c:showVal val="0"/>
          <c:showCatName val="0"/>
          <c:showSerName val="0"/>
          <c:showPercent val="0"/>
          <c:showBubbleSize val="0"/>
        </c:dLbls>
        <c:marker val="1"/>
        <c:smooth val="0"/>
        <c:axId val="159541120"/>
        <c:axId val="159542656"/>
      </c:lineChart>
      <c:catAx>
        <c:axId val="1595411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542656"/>
        <c:crosses val="autoZero"/>
        <c:auto val="1"/>
        <c:lblAlgn val="ctr"/>
        <c:lblOffset val="100"/>
        <c:noMultiLvlLbl val="0"/>
      </c:catAx>
      <c:valAx>
        <c:axId val="159542656"/>
        <c:scaling>
          <c:orientation val="minMax"/>
          <c:max val="10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541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478501162964385E-2"/>
          <c:y val="2.8888888888888895E-2"/>
          <c:w val="0.9526163497855451"/>
          <c:h val="0.91567916913611602"/>
        </c:manualLayout>
      </c:layout>
      <c:lineChart>
        <c:grouping val="stacked"/>
        <c:varyColors val="0"/>
        <c:ser>
          <c:idx val="0"/>
          <c:order val="0"/>
          <c:spPr>
            <a:ln w="28575" cap="rnd">
              <a:solidFill>
                <a:schemeClr val="accent1"/>
              </a:solidFill>
              <a:round/>
            </a:ln>
            <a:effectLst>
              <a:outerShdw blurRad="76200" dir="18900000" sy="23000" kx="-1200000" algn="bl" rotWithShape="0">
                <a:prstClr val="black">
                  <a:alpha val="20000"/>
                </a:prstClr>
              </a:outerShdw>
            </a:effectLst>
          </c:spPr>
          <c:marker>
            <c:symbol val="circle"/>
            <c:size val="6"/>
            <c:spPr>
              <a:solidFill>
                <a:schemeClr val="accent1"/>
              </a:solidFill>
              <a:ln>
                <a:noFill/>
              </a:ln>
              <a:effectLst>
                <a:outerShdw blurRad="76200" dir="18900000" sy="23000" kx="-1200000" algn="bl" rotWithShape="0">
                  <a:prstClr val="black">
                    <a:alpha val="20000"/>
                  </a:prstClr>
                </a:outerShdw>
              </a:effectLst>
            </c:spPr>
          </c:marker>
          <c:dLbls>
            <c:spPr>
              <a:noFill/>
              <a:ln>
                <a:noFill/>
              </a:ln>
              <a:effectLst/>
            </c:spPr>
            <c:txPr>
              <a:bodyPr rot="0" spcFirstLastPara="1" vertOverflow="ellipsis" vert="horz" wrap="square" anchor="ctr" anchorCtr="1"/>
              <a:lstStyle/>
              <a:p>
                <a:pPr>
                  <a:defRPr sz="1200" b="1" i="0" u="none" strike="noStrike" kern="1200" spc="1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'3'!$AB$44:$AB$65</c:f>
              <c:numCache>
                <c:formatCode>General</c:formatCode>
                <c:ptCount val="22"/>
                <c:pt idx="0">
                  <c:v>2</c:v>
                </c:pt>
                <c:pt idx="1">
                  <c:v>3</c:v>
                </c:pt>
                <c:pt idx="2">
                  <c:v>4</c:v>
                </c:pt>
                <c:pt idx="3">
                  <c:v>5</c:v>
                </c:pt>
                <c:pt idx="4">
                  <c:v>6</c:v>
                </c:pt>
                <c:pt idx="5">
                  <c:v>9</c:v>
                </c:pt>
                <c:pt idx="6">
                  <c:v>10</c:v>
                </c:pt>
                <c:pt idx="7">
                  <c:v>11</c:v>
                </c:pt>
                <c:pt idx="8">
                  <c:v>12</c:v>
                </c:pt>
                <c:pt idx="9">
                  <c:v>13</c:v>
                </c:pt>
                <c:pt idx="10">
                  <c:v>16</c:v>
                </c:pt>
                <c:pt idx="11">
                  <c:v>17</c:v>
                </c:pt>
                <c:pt idx="12">
                  <c:v>18</c:v>
                </c:pt>
                <c:pt idx="13">
                  <c:v>19</c:v>
                </c:pt>
                <c:pt idx="14">
                  <c:v>20</c:v>
                </c:pt>
                <c:pt idx="15">
                  <c:v>23</c:v>
                </c:pt>
                <c:pt idx="16">
                  <c:v>24</c:v>
                </c:pt>
                <c:pt idx="17">
                  <c:v>25</c:v>
                </c:pt>
                <c:pt idx="18">
                  <c:v>26</c:v>
                </c:pt>
                <c:pt idx="19">
                  <c:v>27</c:v>
                </c:pt>
                <c:pt idx="20">
                  <c:v>30</c:v>
                </c:pt>
                <c:pt idx="21">
                  <c:v>31</c:v>
                </c:pt>
              </c:numCache>
            </c:numRef>
          </c:cat>
          <c:val>
            <c:numRef>
              <c:f>'3'!$AC$44:$AC$65</c:f>
              <c:numCache>
                <c:formatCode>General</c:formatCode>
                <c:ptCount val="22"/>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0333-44B3-8D7D-C4C534360B12}"/>
            </c:ext>
          </c:extLst>
        </c:ser>
        <c:dLbls>
          <c:showLegendKey val="0"/>
          <c:showVal val="0"/>
          <c:showCatName val="0"/>
          <c:showSerName val="0"/>
          <c:showPercent val="0"/>
          <c:showBubbleSize val="0"/>
        </c:dLbls>
        <c:marker val="1"/>
        <c:smooth val="0"/>
        <c:axId val="159719808"/>
        <c:axId val="159721344"/>
      </c:lineChart>
      <c:catAx>
        <c:axId val="1597198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721344"/>
        <c:crosses val="autoZero"/>
        <c:auto val="1"/>
        <c:lblAlgn val="ctr"/>
        <c:lblOffset val="100"/>
        <c:noMultiLvlLbl val="0"/>
      </c:catAx>
      <c:valAx>
        <c:axId val="159721344"/>
        <c:scaling>
          <c:orientation val="minMax"/>
          <c:max val="30"/>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100" baseline="0">
                <a:solidFill>
                  <a:schemeClr val="tx1">
                    <a:lumMod val="65000"/>
                    <a:lumOff val="35000"/>
                  </a:schemeClr>
                </a:solidFill>
                <a:latin typeface="Century Gothic" panose="020B0502020202020204" pitchFamily="34" charset="0"/>
                <a:ea typeface="+mn-ea"/>
                <a:cs typeface="+mn-cs"/>
              </a:defRPr>
            </a:pPr>
            <a:endParaRPr lang="en-US"/>
          </a:p>
        </c:txPr>
        <c:crossAx val="15971980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pc="100" baseline="0">
          <a:latin typeface="Century Gothic" panose="020B0502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0</xdr:colOff>
      <xdr:row>43</xdr:row>
      <xdr:rowOff>0</xdr:rowOff>
    </xdr:from>
    <xdr:to>
      <xdr:col>57</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273503</xdr:colOff>
      <xdr:row>42</xdr:row>
      <xdr:rowOff>27213</xdr:rowOff>
    </xdr:from>
    <xdr:to>
      <xdr:col>90</xdr:col>
      <xdr:colOff>130628</xdr:colOff>
      <xdr:row>73</xdr:row>
      <xdr:rowOff>40821</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96</xdr:col>
      <xdr:colOff>571500</xdr:colOff>
      <xdr:row>43</xdr:row>
      <xdr:rowOff>0</xdr:rowOff>
    </xdr:from>
    <xdr:to>
      <xdr:col>122</xdr:col>
      <xdr:colOff>247650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4" name="Chart 2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43</xdr:row>
      <xdr:rowOff>0</xdr:rowOff>
    </xdr:from>
    <xdr:to>
      <xdr:col>26</xdr:col>
      <xdr:colOff>228600</xdr:colOff>
      <xdr:row>74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43</xdr:row>
      <xdr:rowOff>0</xdr:rowOff>
    </xdr:from>
    <xdr:to>
      <xdr:col>58</xdr:col>
      <xdr:colOff>228600</xdr:colOff>
      <xdr:row>74</xdr:row>
      <xdr:rowOff>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0</xdr:colOff>
      <xdr:row>43</xdr:row>
      <xdr:rowOff>0</xdr:rowOff>
    </xdr:from>
    <xdr:to>
      <xdr:col>90</xdr:col>
      <xdr:colOff>228600</xdr:colOff>
      <xdr:row>74</xdr:row>
      <xdr:rowOff>0</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98</xdr:col>
      <xdr:colOff>0</xdr:colOff>
      <xdr:row>43</xdr:row>
      <xdr:rowOff>0</xdr:rowOff>
    </xdr:from>
    <xdr:to>
      <xdr:col>122</xdr:col>
      <xdr:colOff>228600</xdr:colOff>
      <xdr:row>74</xdr:row>
      <xdr:rowOff>0</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H47"/>
  <sheetViews>
    <sheetView showGridLines="0" zoomScale="110" zoomScaleNormal="110" workbookViewId="0">
      <selection activeCell="Y12" sqref="Y12"/>
    </sheetView>
  </sheetViews>
  <sheetFormatPr defaultRowHeight="12.75" x14ac:dyDescent="0.2"/>
  <cols>
    <col min="1" max="23" width="3.140625" customWidth="1"/>
    <col min="24" max="24" width="3" customWidth="1"/>
    <col min="25" max="25" width="8.5703125" customWidth="1"/>
    <col min="26" max="26" width="33.5703125" customWidth="1"/>
  </cols>
  <sheetData>
    <row r="1" spans="1:26" ht="23.25" customHeight="1" x14ac:dyDescent="0.2">
      <c r="A1" s="255" t="s">
        <v>62</v>
      </c>
      <c r="B1" s="255"/>
      <c r="C1" s="255"/>
      <c r="D1" s="255"/>
      <c r="E1" s="255"/>
      <c r="F1" s="255"/>
      <c r="G1" s="255"/>
      <c r="H1" s="255"/>
      <c r="I1" s="255"/>
      <c r="J1" s="255"/>
      <c r="K1" s="255"/>
      <c r="L1" s="255"/>
      <c r="M1" s="255"/>
      <c r="N1" s="255"/>
      <c r="O1" s="255"/>
      <c r="P1" s="255"/>
      <c r="Q1" s="255"/>
      <c r="R1" s="255"/>
      <c r="S1" s="255"/>
      <c r="T1" s="255"/>
      <c r="U1" s="255"/>
      <c r="V1" s="255"/>
      <c r="W1" s="255"/>
      <c r="X1" s="255"/>
      <c r="Y1" s="255"/>
      <c r="Z1" s="255"/>
    </row>
    <row r="2" spans="1:26" x14ac:dyDescent="0.2">
      <c r="A2" s="265"/>
      <c r="B2" s="265"/>
      <c r="C2" s="265"/>
      <c r="D2" s="265"/>
      <c r="E2" s="265"/>
      <c r="F2" s="265"/>
      <c r="G2" s="265"/>
      <c r="H2" s="265"/>
      <c r="I2" s="265"/>
      <c r="J2" s="265"/>
      <c r="K2" s="265"/>
      <c r="L2" s="265"/>
      <c r="M2" s="265"/>
      <c r="N2" s="265"/>
      <c r="O2" s="265"/>
      <c r="P2" s="265"/>
      <c r="Q2" s="11"/>
      <c r="R2" s="11"/>
      <c r="S2" s="11"/>
      <c r="T2" s="11"/>
      <c r="U2" s="11"/>
      <c r="V2" s="11"/>
      <c r="W2" s="11"/>
      <c r="X2" s="11"/>
      <c r="Y2" s="11"/>
      <c r="Z2" s="15"/>
    </row>
    <row r="3" spans="1:26" x14ac:dyDescent="0.2">
      <c r="A3" s="264" t="s">
        <v>0</v>
      </c>
      <c r="B3" s="264"/>
      <c r="C3" s="264"/>
      <c r="D3" s="11"/>
      <c r="E3" s="249" t="s">
        <v>1</v>
      </c>
      <c r="F3" s="249"/>
      <c r="G3" s="249"/>
      <c r="H3" s="11"/>
      <c r="I3" s="259" t="s">
        <v>2</v>
      </c>
      <c r="J3" s="259"/>
      <c r="K3" s="259"/>
      <c r="L3" s="11"/>
      <c r="M3" s="11"/>
      <c r="N3" s="11"/>
      <c r="O3" s="11"/>
      <c r="P3" s="11"/>
      <c r="Q3" s="245" t="s">
        <v>3</v>
      </c>
      <c r="R3" s="245"/>
      <c r="S3" s="245"/>
      <c r="T3" s="245"/>
      <c r="U3" s="245"/>
      <c r="V3" s="245"/>
      <c r="W3" s="245"/>
      <c r="X3" s="11"/>
      <c r="Y3" s="11"/>
      <c r="Z3" s="11"/>
    </row>
    <row r="4" spans="1:26" x14ac:dyDescent="0.2">
      <c r="A4" s="256">
        <v>2020</v>
      </c>
      <c r="B4" s="257"/>
      <c r="C4" s="258"/>
      <c r="D4" s="11"/>
      <c r="E4" s="246">
        <v>1</v>
      </c>
      <c r="F4" s="247"/>
      <c r="G4" s="248"/>
      <c r="H4" s="11"/>
      <c r="I4" s="260">
        <v>1</v>
      </c>
      <c r="J4" s="260"/>
      <c r="K4" s="260"/>
      <c r="L4" s="261" t="s">
        <v>4</v>
      </c>
      <c r="M4" s="262"/>
      <c r="N4" s="262"/>
      <c r="O4" s="262"/>
      <c r="P4" s="11"/>
      <c r="Q4" s="242"/>
      <c r="R4" s="243"/>
      <c r="S4" s="243"/>
      <c r="T4" s="243"/>
      <c r="U4" s="243"/>
      <c r="V4" s="243"/>
      <c r="W4" s="243"/>
      <c r="X4" s="243"/>
      <c r="Y4" s="243"/>
      <c r="Z4" s="244"/>
    </row>
    <row r="5" spans="1:26" x14ac:dyDescent="0.2">
      <c r="A5" s="17" t="s">
        <v>5</v>
      </c>
      <c r="B5" s="11"/>
      <c r="C5" s="11"/>
      <c r="D5" s="11"/>
      <c r="E5" s="11"/>
      <c r="F5" s="11"/>
      <c r="G5" s="11"/>
      <c r="H5" s="11"/>
      <c r="I5" s="11"/>
      <c r="J5" s="11"/>
      <c r="K5" s="11"/>
      <c r="L5" s="11"/>
      <c r="M5" s="11"/>
      <c r="N5" s="11"/>
      <c r="O5" s="11"/>
      <c r="P5" s="11"/>
      <c r="Q5" s="11"/>
      <c r="R5" s="11"/>
      <c r="S5" s="11"/>
      <c r="T5" s="11"/>
      <c r="U5" s="11"/>
      <c r="V5" s="11"/>
      <c r="W5" s="11"/>
      <c r="X5" s="11"/>
      <c r="Y5" s="11"/>
      <c r="Z5" s="11"/>
    </row>
    <row r="6" spans="1:26" ht="15.75" x14ac:dyDescent="0.25">
      <c r="A6" s="263" t="str">
        <f>IF(Q4="","",Q4)</f>
        <v/>
      </c>
      <c r="B6" s="263"/>
      <c r="C6" s="263"/>
      <c r="D6" s="263"/>
      <c r="E6" s="263"/>
      <c r="F6" s="263"/>
      <c r="G6" s="263"/>
      <c r="H6" s="263"/>
      <c r="I6" s="263"/>
      <c r="J6" s="263"/>
      <c r="K6" s="263"/>
      <c r="L6" s="263"/>
      <c r="M6" s="263"/>
      <c r="N6" s="263"/>
      <c r="O6" s="263"/>
      <c r="P6" s="263"/>
      <c r="Q6" s="263"/>
      <c r="R6" s="263"/>
      <c r="S6" s="263"/>
      <c r="T6" s="263"/>
      <c r="U6" s="263"/>
      <c r="V6" s="263"/>
      <c r="W6" s="263"/>
    </row>
    <row r="7" spans="1:26" ht="42" customHeight="1" x14ac:dyDescent="0.5">
      <c r="A7" s="241">
        <f>IF($E$4=1,A4,A4&amp;"-"&amp;A4+1)</f>
        <v>2020</v>
      </c>
      <c r="B7" s="241"/>
      <c r="C7" s="241"/>
      <c r="D7" s="241"/>
      <c r="E7" s="241"/>
      <c r="F7" s="241"/>
      <c r="G7" s="241"/>
      <c r="H7" s="241"/>
      <c r="I7" s="241"/>
      <c r="J7" s="241"/>
      <c r="K7" s="241"/>
      <c r="L7" s="241"/>
      <c r="M7" s="241"/>
      <c r="N7" s="241"/>
      <c r="O7" s="241"/>
      <c r="P7" s="241"/>
      <c r="Q7" s="241"/>
      <c r="R7" s="241"/>
      <c r="S7" s="241"/>
      <c r="T7" s="241"/>
      <c r="U7" s="241"/>
      <c r="V7" s="241"/>
      <c r="W7" s="241"/>
      <c r="X7" s="6"/>
      <c r="Y7" s="6"/>
      <c r="Z7" s="6"/>
    </row>
    <row r="8" spans="1:26" x14ac:dyDescent="0.2">
      <c r="A8" s="6"/>
      <c r="B8" s="6"/>
      <c r="C8" s="6"/>
      <c r="D8" s="6"/>
      <c r="E8" s="6"/>
      <c r="F8" s="6"/>
      <c r="G8" s="6"/>
      <c r="H8" s="6"/>
      <c r="I8" s="6"/>
      <c r="J8" s="6"/>
      <c r="K8" s="6"/>
      <c r="L8" s="6"/>
      <c r="M8" s="6"/>
      <c r="N8" s="6"/>
      <c r="O8" s="6"/>
      <c r="P8" s="6"/>
      <c r="Q8" s="6"/>
      <c r="R8" s="6"/>
      <c r="S8" s="6"/>
      <c r="T8" s="6"/>
      <c r="U8" s="6"/>
      <c r="V8" s="6"/>
      <c r="W8" s="6"/>
      <c r="X8" s="6"/>
      <c r="Y8" s="14"/>
      <c r="Z8" s="14"/>
    </row>
    <row r="9" spans="1:26" ht="15.75" x14ac:dyDescent="0.2">
      <c r="A9" s="252">
        <f>DATE($A$4,$E$4,1)</f>
        <v>43831</v>
      </c>
      <c r="B9" s="253"/>
      <c r="C9" s="253"/>
      <c r="D9" s="253"/>
      <c r="E9" s="253"/>
      <c r="F9" s="253"/>
      <c r="G9" s="254"/>
      <c r="H9" s="6"/>
      <c r="I9" s="252">
        <f>DATE(YEAR(A9),MONTH(A9)+1,1)</f>
        <v>43862</v>
      </c>
      <c r="J9" s="253"/>
      <c r="K9" s="253"/>
      <c r="L9" s="253"/>
      <c r="M9" s="253"/>
      <c r="N9" s="253"/>
      <c r="O9" s="254"/>
      <c r="P9" s="6"/>
      <c r="Q9" s="252">
        <f>DATE(YEAR(I9),MONTH(I9)+1,1)</f>
        <v>43891</v>
      </c>
      <c r="R9" s="253"/>
      <c r="S9" s="253"/>
      <c r="T9" s="253"/>
      <c r="U9" s="253"/>
      <c r="V9" s="253"/>
      <c r="W9" s="254"/>
      <c r="X9" s="6"/>
      <c r="Y9" s="23" t="s">
        <v>6</v>
      </c>
      <c r="Z9" s="8" t="s">
        <v>7</v>
      </c>
    </row>
    <row r="10" spans="1:26" x14ac:dyDescent="0.2">
      <c r="A10" s="5" t="str">
        <f>INDEX({"Su";"M";"Tu";"W";"Th";"F";"Sa"},1+MOD($I$4+1-2,7))</f>
        <v>Su</v>
      </c>
      <c r="B10" s="12" t="str">
        <f>INDEX({"Su";"M";"Tu";"W";"Th";"F";"Sa"},1+MOD($I$4+2-2,7))</f>
        <v>M</v>
      </c>
      <c r="C10" s="12" t="str">
        <f>INDEX({"Su";"M";"Tu";"W";"Th";"F";"Sa"},1+MOD($I$4+3-2,7))</f>
        <v>Tu</v>
      </c>
      <c r="D10" s="12" t="str">
        <f>INDEX({"Su";"M";"Tu";"W";"Th";"F";"Sa"},1+MOD($I$4+4-2,7))</f>
        <v>W</v>
      </c>
      <c r="E10" s="12" t="str">
        <f>INDEX({"Su";"M";"Tu";"W";"Th";"F";"Sa"},1+MOD($I$4+5-2,7))</f>
        <v>Th</v>
      </c>
      <c r="F10" s="12" t="str">
        <f>INDEX({"Su";"M";"Tu";"W";"Th";"F";"Sa"},1+MOD($I$4+6-2,7))</f>
        <v>F</v>
      </c>
      <c r="G10" s="13" t="str">
        <f>INDEX({"Su";"M";"Tu";"W";"Th";"F";"Sa"},1+MOD($I$4+7-2,7))</f>
        <v>Sa</v>
      </c>
      <c r="H10" s="6"/>
      <c r="I10" s="3" t="str">
        <f>$A$10</f>
        <v>Su</v>
      </c>
      <c r="J10" s="1" t="str">
        <f>$B$10</f>
        <v>M</v>
      </c>
      <c r="K10" s="1" t="str">
        <f>$C$10</f>
        <v>Tu</v>
      </c>
      <c r="L10" s="1" t="str">
        <f>$D$10</f>
        <v>W</v>
      </c>
      <c r="M10" s="1" t="str">
        <f>$E$10</f>
        <v>Th</v>
      </c>
      <c r="N10" s="1" t="str">
        <f>$F$10</f>
        <v>F</v>
      </c>
      <c r="O10" s="4" t="str">
        <f>$G$10</f>
        <v>Sa</v>
      </c>
      <c r="P10" s="6"/>
      <c r="Q10" s="3" t="str">
        <f>$A$10</f>
        <v>Su</v>
      </c>
      <c r="R10" s="1" t="str">
        <f>$B$10</f>
        <v>M</v>
      </c>
      <c r="S10" s="1" t="str">
        <f>$C$10</f>
        <v>Tu</v>
      </c>
      <c r="T10" s="1" t="str">
        <f>$D$10</f>
        <v>W</v>
      </c>
      <c r="U10" s="1" t="str">
        <f>$E$10</f>
        <v>Th</v>
      </c>
      <c r="V10" s="1" t="str">
        <f>$F$10</f>
        <v>F</v>
      </c>
      <c r="W10" s="4" t="str">
        <f>$G$10</f>
        <v>Sa</v>
      </c>
      <c r="X10" s="6"/>
      <c r="Y10" s="22">
        <f>DATE($A$4+IF($E$4&gt;1,1,0),1,1)</f>
        <v>43831</v>
      </c>
      <c r="Z10" s="19" t="s">
        <v>8</v>
      </c>
    </row>
    <row r="11" spans="1:26" x14ac:dyDescent="0.2">
      <c r="A11" s="2" t="str">
        <f t="shared" ref="A11:G16" si="0">IF(MONTH($A$9)&lt;&gt;MONTH($A$9-(WEEKDAY($A$9,1)-($I$4-1))-IF((WEEKDAY($A$9,1)-($I$4-1))&lt;=0,7,0)+(ROW(A11)-ROW($A$11))*7+(COLUMN(A11)-COLUMN($A$11)+1)),"",$A$9-(WEEKDAY($A$9,1)-($I$4-1))-IF((WEEKDAY($A$9,1)-($I$4-1))&lt;=0,7,0)+(ROW(A11)-ROW($A$11))*7+(COLUMN(A11)-COLUMN($A$11)+1))</f>
        <v/>
      </c>
      <c r="B11" s="2" t="str">
        <f t="shared" si="0"/>
        <v/>
      </c>
      <c r="C11" s="2" t="str">
        <f t="shared" si="0"/>
        <v/>
      </c>
      <c r="D11" s="2">
        <f t="shared" si="0"/>
        <v>43831</v>
      </c>
      <c r="E11" s="2">
        <f t="shared" si="0"/>
        <v>43832</v>
      </c>
      <c r="F11" s="2">
        <f t="shared" si="0"/>
        <v>43833</v>
      </c>
      <c r="G11" s="2">
        <f t="shared" si="0"/>
        <v>43834</v>
      </c>
      <c r="H11" s="6"/>
      <c r="I11" s="2" t="str">
        <f t="shared" ref="I11:O16" si="1">IF(MONTH($I$9)&lt;&gt;MONTH($I$9-(WEEKDAY($I$9,1)-($I$4-1))-IF((WEEKDAY($I$9,1)-($I$4-1))&lt;=0,7,0)+(ROW(I11)-ROW($I$11))*7+(COLUMN(I11)-COLUMN($I$11)+1)),"",$I$9-(WEEKDAY($I$9,1)-($I$4-1))-IF((WEEKDAY($I$9,1)-($I$4-1))&lt;=0,7,0)+(ROW(I11)-ROW($I$11))*7+(COLUMN(I11)-COLUMN($I$11)+1))</f>
        <v/>
      </c>
      <c r="J11" s="2" t="str">
        <f t="shared" si="1"/>
        <v/>
      </c>
      <c r="K11" s="2" t="str">
        <f t="shared" si="1"/>
        <v/>
      </c>
      <c r="L11" s="2" t="str">
        <f t="shared" si="1"/>
        <v/>
      </c>
      <c r="M11" s="2" t="str">
        <f t="shared" si="1"/>
        <v/>
      </c>
      <c r="N11" s="2" t="str">
        <f t="shared" si="1"/>
        <v/>
      </c>
      <c r="O11" s="2">
        <f t="shared" si="1"/>
        <v>43862</v>
      </c>
      <c r="P11" s="6"/>
      <c r="Q11" s="2">
        <f t="shared" ref="Q11:W16" si="2">IF(MONTH($Q$9)&lt;&gt;MONTH($Q$9-(WEEKDAY($Q$9,1)-($I$4-1))-IF((WEEKDAY($Q$9,1)-($I$4-1))&lt;=0,7,0)+(ROW(Q11)-ROW($Q$11))*7+(COLUMN(Q11)-COLUMN($Q$11)+1)),"",$Q$9-(WEEKDAY($Q$9,1)-($I$4-1))-IF((WEEKDAY($Q$9,1)-($I$4-1))&lt;=0,7,0)+(ROW(Q11)-ROW($Q$11))*7+(COLUMN(Q11)-COLUMN($Q$11)+1))</f>
        <v>43891</v>
      </c>
      <c r="R11" s="2">
        <f t="shared" si="2"/>
        <v>43892</v>
      </c>
      <c r="S11" s="2">
        <f t="shared" si="2"/>
        <v>43893</v>
      </c>
      <c r="T11" s="2">
        <f t="shared" si="2"/>
        <v>43894</v>
      </c>
      <c r="U11" s="2">
        <f t="shared" si="2"/>
        <v>43895</v>
      </c>
      <c r="V11" s="2">
        <f t="shared" si="2"/>
        <v>43896</v>
      </c>
      <c r="W11" s="2">
        <f t="shared" si="2"/>
        <v>43897</v>
      </c>
      <c r="X11" s="6"/>
      <c r="Y11" s="22">
        <f>(DATE($A$4+IF($E$4&gt;1,1,0),1,1)+(3-1)*7)+2-WEEKDAY(DATE($A$4+IF($E$4&gt;1,1,0),1,1),1)+IF(2&lt;WEEKDAY(DATE($A$4+IF($E$4&gt;1,1,0),1,1),1),7,0)</f>
        <v>43850</v>
      </c>
      <c r="Z11" s="20" t="s">
        <v>9</v>
      </c>
    </row>
    <row r="12" spans="1:26" x14ac:dyDescent="0.2">
      <c r="A12" s="2">
        <f t="shared" si="0"/>
        <v>43835</v>
      </c>
      <c r="B12" s="2">
        <f t="shared" si="0"/>
        <v>43836</v>
      </c>
      <c r="C12" s="2">
        <f t="shared" si="0"/>
        <v>43837</v>
      </c>
      <c r="D12" s="2">
        <f t="shared" si="0"/>
        <v>43838</v>
      </c>
      <c r="E12" s="2">
        <f t="shared" si="0"/>
        <v>43839</v>
      </c>
      <c r="F12" s="2">
        <f t="shared" si="0"/>
        <v>43840</v>
      </c>
      <c r="G12" s="2">
        <f t="shared" si="0"/>
        <v>43841</v>
      </c>
      <c r="H12" s="6"/>
      <c r="I12" s="2">
        <f t="shared" si="1"/>
        <v>43863</v>
      </c>
      <c r="J12" s="2">
        <f t="shared" si="1"/>
        <v>43864</v>
      </c>
      <c r="K12" s="2">
        <f t="shared" si="1"/>
        <v>43865</v>
      </c>
      <c r="L12" s="2">
        <f t="shared" si="1"/>
        <v>43866</v>
      </c>
      <c r="M12" s="2">
        <f t="shared" si="1"/>
        <v>43867</v>
      </c>
      <c r="N12" s="2">
        <f t="shared" si="1"/>
        <v>43868</v>
      </c>
      <c r="O12" s="2">
        <f t="shared" si="1"/>
        <v>43869</v>
      </c>
      <c r="P12" s="6"/>
      <c r="Q12" s="2">
        <f t="shared" si="2"/>
        <v>43898</v>
      </c>
      <c r="R12" s="2">
        <f t="shared" si="2"/>
        <v>43899</v>
      </c>
      <c r="S12" s="2">
        <f t="shared" si="2"/>
        <v>43900</v>
      </c>
      <c r="T12" s="2">
        <f t="shared" si="2"/>
        <v>43901</v>
      </c>
      <c r="U12" s="2">
        <f t="shared" si="2"/>
        <v>43902</v>
      </c>
      <c r="V12" s="2">
        <f t="shared" si="2"/>
        <v>43903</v>
      </c>
      <c r="W12" s="2">
        <f t="shared" si="2"/>
        <v>43904</v>
      </c>
      <c r="X12" s="6"/>
      <c r="Y12" s="22">
        <f>(DATE($A$4+IF($E$4&gt;2,1,0),2,AA151)+(3-1)*7)+2-WEEKDAY(DATE($A$4+IF($E$4&gt;2,1,0),2,1),1)+IF(2&lt;WEEKDAY(DATE($A$4+IF($E$4&gt;2,1,0),2,1),1),7,0)</f>
        <v>43877</v>
      </c>
      <c r="Z12" s="20" t="s">
        <v>10</v>
      </c>
    </row>
    <row r="13" spans="1:26" x14ac:dyDescent="0.2">
      <c r="A13" s="2">
        <f t="shared" si="0"/>
        <v>43842</v>
      </c>
      <c r="B13" s="2">
        <f t="shared" si="0"/>
        <v>43843</v>
      </c>
      <c r="C13" s="2">
        <f t="shared" si="0"/>
        <v>43844</v>
      </c>
      <c r="D13" s="2">
        <f t="shared" si="0"/>
        <v>43845</v>
      </c>
      <c r="E13" s="2">
        <f t="shared" si="0"/>
        <v>43846</v>
      </c>
      <c r="F13" s="2">
        <f t="shared" si="0"/>
        <v>43847</v>
      </c>
      <c r="G13" s="2">
        <f t="shared" si="0"/>
        <v>43848</v>
      </c>
      <c r="H13" s="6"/>
      <c r="I13" s="2">
        <f t="shared" si="1"/>
        <v>43870</v>
      </c>
      <c r="J13" s="2">
        <f t="shared" si="1"/>
        <v>43871</v>
      </c>
      <c r="K13" s="2">
        <f t="shared" si="1"/>
        <v>43872</v>
      </c>
      <c r="L13" s="2">
        <f t="shared" si="1"/>
        <v>43873</v>
      </c>
      <c r="M13" s="2">
        <f t="shared" si="1"/>
        <v>43874</v>
      </c>
      <c r="N13" s="2">
        <f t="shared" si="1"/>
        <v>43875</v>
      </c>
      <c r="O13" s="2">
        <f t="shared" si="1"/>
        <v>43876</v>
      </c>
      <c r="P13" s="6"/>
      <c r="Q13" s="2">
        <f t="shared" si="2"/>
        <v>43905</v>
      </c>
      <c r="R13" s="2">
        <f t="shared" si="2"/>
        <v>43906</v>
      </c>
      <c r="S13" s="2">
        <f t="shared" si="2"/>
        <v>43907</v>
      </c>
      <c r="T13" s="2">
        <f t="shared" si="2"/>
        <v>43908</v>
      </c>
      <c r="U13" s="2">
        <f t="shared" si="2"/>
        <v>43909</v>
      </c>
      <c r="V13" s="2">
        <f t="shared" si="2"/>
        <v>43910</v>
      </c>
      <c r="W13" s="2">
        <f t="shared" si="2"/>
        <v>43911</v>
      </c>
      <c r="X13" s="6"/>
      <c r="Y13" s="22">
        <f>(DATE($A$4+IF($E$4&gt;5,1,0),5,1)+(0-1)*7)+2-WEEKDAY(DATE($A$4+IF($E$4&gt;5,1,0),6,1),1)+IF(2&lt;WEEKDAY(DATE($A$4+IF($E$4&gt;5,1,0),6,1),1),7,0)</f>
        <v>43945</v>
      </c>
      <c r="Z13" s="20" t="s">
        <v>11</v>
      </c>
    </row>
    <row r="14" spans="1:26" x14ac:dyDescent="0.2">
      <c r="A14" s="2">
        <f t="shared" si="0"/>
        <v>43849</v>
      </c>
      <c r="B14" s="2">
        <f t="shared" si="0"/>
        <v>43850</v>
      </c>
      <c r="C14" s="2">
        <f t="shared" si="0"/>
        <v>43851</v>
      </c>
      <c r="D14" s="2">
        <f t="shared" si="0"/>
        <v>43852</v>
      </c>
      <c r="E14" s="2">
        <f t="shared" si="0"/>
        <v>43853</v>
      </c>
      <c r="F14" s="2">
        <f t="shared" si="0"/>
        <v>43854</v>
      </c>
      <c r="G14" s="2">
        <f t="shared" si="0"/>
        <v>43855</v>
      </c>
      <c r="H14" s="6"/>
      <c r="I14" s="2">
        <f t="shared" si="1"/>
        <v>43877</v>
      </c>
      <c r="J14" s="2">
        <f t="shared" si="1"/>
        <v>43878</v>
      </c>
      <c r="K14" s="2">
        <f t="shared" si="1"/>
        <v>43879</v>
      </c>
      <c r="L14" s="2">
        <f t="shared" si="1"/>
        <v>43880</v>
      </c>
      <c r="M14" s="2">
        <f t="shared" si="1"/>
        <v>43881</v>
      </c>
      <c r="N14" s="2">
        <f t="shared" si="1"/>
        <v>43882</v>
      </c>
      <c r="O14" s="2">
        <f t="shared" si="1"/>
        <v>43883</v>
      </c>
      <c r="P14" s="6"/>
      <c r="Q14" s="2">
        <f t="shared" si="2"/>
        <v>43912</v>
      </c>
      <c r="R14" s="2">
        <f t="shared" si="2"/>
        <v>43913</v>
      </c>
      <c r="S14" s="2">
        <f t="shared" si="2"/>
        <v>43914</v>
      </c>
      <c r="T14" s="2">
        <f t="shared" si="2"/>
        <v>43915</v>
      </c>
      <c r="U14" s="2">
        <f t="shared" si="2"/>
        <v>43916</v>
      </c>
      <c r="V14" s="2">
        <f t="shared" si="2"/>
        <v>43917</v>
      </c>
      <c r="W14" s="2">
        <f t="shared" si="2"/>
        <v>43918</v>
      </c>
      <c r="X14" s="6"/>
      <c r="Y14" s="22">
        <f>(DATE($A$4+IF($E$4&gt;5,1,0),6,1)+(0-1)*7)+2-WEEKDAY(DATE($A$4+IF($E$4&gt;5,1,0),6,1),1)+IF(2&lt;WEEKDAY(DATE($A$4+IF($E$4&gt;5,1,0),6,1),1),7,0)</f>
        <v>43976</v>
      </c>
      <c r="Z14" s="20" t="s">
        <v>12</v>
      </c>
    </row>
    <row r="15" spans="1:26" x14ac:dyDescent="0.2">
      <c r="A15" s="2">
        <f t="shared" si="0"/>
        <v>43856</v>
      </c>
      <c r="B15" s="2">
        <f t="shared" si="0"/>
        <v>43857</v>
      </c>
      <c r="C15" s="2">
        <f t="shared" si="0"/>
        <v>43858</v>
      </c>
      <c r="D15" s="2">
        <f t="shared" si="0"/>
        <v>43859</v>
      </c>
      <c r="E15" s="2">
        <f t="shared" si="0"/>
        <v>43860</v>
      </c>
      <c r="F15" s="2">
        <f t="shared" si="0"/>
        <v>43861</v>
      </c>
      <c r="G15" s="2" t="str">
        <f t="shared" si="0"/>
        <v/>
      </c>
      <c r="H15" s="6"/>
      <c r="I15" s="2">
        <f t="shared" si="1"/>
        <v>43884</v>
      </c>
      <c r="J15" s="2">
        <f t="shared" si="1"/>
        <v>43885</v>
      </c>
      <c r="K15" s="2">
        <f t="shared" si="1"/>
        <v>43886</v>
      </c>
      <c r="L15" s="2">
        <f t="shared" si="1"/>
        <v>43887</v>
      </c>
      <c r="M15" s="2">
        <f t="shared" si="1"/>
        <v>43888</v>
      </c>
      <c r="N15" s="2">
        <f t="shared" si="1"/>
        <v>43889</v>
      </c>
      <c r="O15" s="2">
        <f t="shared" si="1"/>
        <v>43890</v>
      </c>
      <c r="P15" s="6"/>
      <c r="Q15" s="2">
        <f t="shared" si="2"/>
        <v>43919</v>
      </c>
      <c r="R15" s="2">
        <f t="shared" si="2"/>
        <v>43920</v>
      </c>
      <c r="S15" s="2">
        <f t="shared" si="2"/>
        <v>43921</v>
      </c>
      <c r="T15" s="2" t="str">
        <f t="shared" si="2"/>
        <v/>
      </c>
      <c r="U15" s="2" t="str">
        <f t="shared" si="2"/>
        <v/>
      </c>
      <c r="V15" s="2" t="str">
        <f t="shared" si="2"/>
        <v/>
      </c>
      <c r="W15" s="2" t="str">
        <f t="shared" si="2"/>
        <v/>
      </c>
      <c r="X15" s="6"/>
      <c r="Y15" s="22">
        <f>DATE($A$4+IF($E$4&gt;7,1,0),7,4)</f>
        <v>44016</v>
      </c>
      <c r="Z15" s="20" t="s">
        <v>13</v>
      </c>
    </row>
    <row r="16" spans="1:26" x14ac:dyDescent="0.2">
      <c r="A16" s="2" t="str">
        <f t="shared" si="0"/>
        <v/>
      </c>
      <c r="B16" s="2" t="str">
        <f t="shared" si="0"/>
        <v/>
      </c>
      <c r="C16" s="2" t="str">
        <f t="shared" si="0"/>
        <v/>
      </c>
      <c r="D16" s="2" t="str">
        <f t="shared" si="0"/>
        <v/>
      </c>
      <c r="E16" s="2" t="str">
        <f t="shared" si="0"/>
        <v/>
      </c>
      <c r="F16" s="2" t="str">
        <f t="shared" si="0"/>
        <v/>
      </c>
      <c r="G16" s="2" t="str">
        <f t="shared" si="0"/>
        <v/>
      </c>
      <c r="H16" s="7"/>
      <c r="I16" s="2" t="str">
        <f t="shared" si="1"/>
        <v/>
      </c>
      <c r="J16" s="2" t="str">
        <f t="shared" si="1"/>
        <v/>
      </c>
      <c r="K16" s="2" t="str">
        <f t="shared" si="1"/>
        <v/>
      </c>
      <c r="L16" s="2" t="str">
        <f t="shared" si="1"/>
        <v/>
      </c>
      <c r="M16" s="2" t="str">
        <f t="shared" si="1"/>
        <v/>
      </c>
      <c r="N16" s="2" t="str">
        <f t="shared" si="1"/>
        <v/>
      </c>
      <c r="O16" s="2" t="str">
        <f t="shared" si="1"/>
        <v/>
      </c>
      <c r="P16" s="7"/>
      <c r="Q16" s="2" t="str">
        <f t="shared" si="2"/>
        <v/>
      </c>
      <c r="R16" s="2" t="str">
        <f t="shared" si="2"/>
        <v/>
      </c>
      <c r="S16" s="2" t="str">
        <f t="shared" si="2"/>
        <v/>
      </c>
      <c r="T16" s="2" t="str">
        <f t="shared" si="2"/>
        <v/>
      </c>
      <c r="U16" s="2" t="str">
        <f t="shared" si="2"/>
        <v/>
      </c>
      <c r="V16" s="2" t="str">
        <f t="shared" si="2"/>
        <v/>
      </c>
      <c r="W16" s="2" t="str">
        <f t="shared" si="2"/>
        <v/>
      </c>
      <c r="X16" s="6"/>
      <c r="Y16" s="22">
        <f>(DATE($A$4+IF($E$4&gt;9,1,0),9,1)+(1-1)*7)+2-WEEKDAY(DATE($A$4+IF($E$4&gt;9,1,0),9,1),1)+IF(2&lt;WEEKDAY(DATE($A$4+IF($E$4&gt;9,1,0),9,1),1),7,0)</f>
        <v>44081</v>
      </c>
      <c r="Z16" s="20" t="s">
        <v>14</v>
      </c>
    </row>
    <row r="17" spans="1:26" x14ac:dyDescent="0.2">
      <c r="A17" s="6"/>
      <c r="B17" s="6"/>
      <c r="C17" s="6"/>
      <c r="D17" s="6"/>
      <c r="E17" s="6"/>
      <c r="F17" s="6"/>
      <c r="G17" s="6"/>
      <c r="H17" s="6"/>
      <c r="I17" s="6"/>
      <c r="J17" s="6"/>
      <c r="K17" s="6"/>
      <c r="L17" s="6"/>
      <c r="M17" s="6"/>
      <c r="N17" s="6"/>
      <c r="O17" s="6"/>
      <c r="P17" s="6"/>
      <c r="Q17" s="6"/>
      <c r="R17" s="6"/>
      <c r="S17" s="6"/>
      <c r="T17" s="6"/>
      <c r="U17" s="6"/>
      <c r="V17" s="6"/>
      <c r="W17" s="6"/>
      <c r="X17" s="6"/>
      <c r="Y17" s="22">
        <f>(DATE($A$4+IF($E$4&gt;10,1,0),10,1)+(2-1)*7)+2-WEEKDAY(DATE($A$4+IF($E$4&gt;10,1,0),10,1),1)+IF(2&lt;WEEKDAY(DATE($A$4+IF($E$4&gt;10,1,0),10,1),1),7,0)</f>
        <v>44116</v>
      </c>
      <c r="Z17" s="20" t="s">
        <v>15</v>
      </c>
    </row>
    <row r="18" spans="1:26" ht="15.75" x14ac:dyDescent="0.2">
      <c r="A18" s="252">
        <f>DATE(YEAR(Q9),MONTH(Q9)+1,1)</f>
        <v>43922</v>
      </c>
      <c r="B18" s="253"/>
      <c r="C18" s="253"/>
      <c r="D18" s="253"/>
      <c r="E18" s="253"/>
      <c r="F18" s="253"/>
      <c r="G18" s="254"/>
      <c r="H18" s="6"/>
      <c r="I18" s="252">
        <f>DATE(YEAR(A18),MONTH(A18)+1,1)</f>
        <v>43952</v>
      </c>
      <c r="J18" s="253"/>
      <c r="K18" s="253"/>
      <c r="L18" s="253"/>
      <c r="M18" s="253"/>
      <c r="N18" s="253"/>
      <c r="O18" s="254"/>
      <c r="P18" s="6"/>
      <c r="Q18" s="252">
        <f>DATE(YEAR(I18),MONTH(I18)+1,1)</f>
        <v>43983</v>
      </c>
      <c r="R18" s="253"/>
      <c r="S18" s="253"/>
      <c r="T18" s="253"/>
      <c r="U18" s="253"/>
      <c r="V18" s="253"/>
      <c r="W18" s="254"/>
      <c r="X18" s="6"/>
      <c r="Y18" s="22">
        <f>DATE($A$4+IF($E$4&gt;11,1,0),11,11)</f>
        <v>44146</v>
      </c>
      <c r="Z18" s="20" t="s">
        <v>16</v>
      </c>
    </row>
    <row r="19" spans="1:26" x14ac:dyDescent="0.2">
      <c r="A19" s="3" t="str">
        <f>$A$10</f>
        <v>Su</v>
      </c>
      <c r="B19" s="1" t="str">
        <f>$B$10</f>
        <v>M</v>
      </c>
      <c r="C19" s="1" t="str">
        <f>$C$10</f>
        <v>Tu</v>
      </c>
      <c r="D19" s="1" t="str">
        <f>$D$10</f>
        <v>W</v>
      </c>
      <c r="E19" s="1" t="str">
        <f>$E$10</f>
        <v>Th</v>
      </c>
      <c r="F19" s="1" t="str">
        <f>$F$10</f>
        <v>F</v>
      </c>
      <c r="G19" s="4" t="str">
        <f>$G$10</f>
        <v>Sa</v>
      </c>
      <c r="H19" s="6"/>
      <c r="I19" s="3" t="str">
        <f>$A$10</f>
        <v>Su</v>
      </c>
      <c r="J19" s="1" t="str">
        <f>$B$10</f>
        <v>M</v>
      </c>
      <c r="K19" s="1" t="str">
        <f>$C$10</f>
        <v>Tu</v>
      </c>
      <c r="L19" s="1" t="str">
        <f>$D$10</f>
        <v>W</v>
      </c>
      <c r="M19" s="1" t="str">
        <f>$E$10</f>
        <v>Th</v>
      </c>
      <c r="N19" s="1" t="str">
        <f>$F$10</f>
        <v>F</v>
      </c>
      <c r="O19" s="4" t="str">
        <f>$G$10</f>
        <v>Sa</v>
      </c>
      <c r="P19" s="6"/>
      <c r="Q19" s="3" t="str">
        <f>$A$10</f>
        <v>Su</v>
      </c>
      <c r="R19" s="1" t="str">
        <f>$B$10</f>
        <v>M</v>
      </c>
      <c r="S19" s="1" t="str">
        <f>$C$10</f>
        <v>Tu</v>
      </c>
      <c r="T19" s="1" t="str">
        <f>$D$10</f>
        <v>W</v>
      </c>
      <c r="U19" s="1" t="str">
        <f>$E$10</f>
        <v>Th</v>
      </c>
      <c r="V19" s="1" t="str">
        <f>$F$10</f>
        <v>F</v>
      </c>
      <c r="W19" s="4" t="str">
        <f>$G$10</f>
        <v>Sa</v>
      </c>
      <c r="X19" s="6"/>
      <c r="Y19" s="22">
        <f>(DATE($A$4+IF($E$4&gt;11,1,0),11,1)+(4-1)*7)+5-WEEKDAY(DATE($A$4+IF($E$4&gt;11,1,0),11,1),1)+IF(5&lt;WEEKDAY(DATE($A$4+IF($E$4&gt;11,1,0),11,1),1),7,0)</f>
        <v>44161</v>
      </c>
      <c r="Z19" s="20" t="s">
        <v>17</v>
      </c>
    </row>
    <row r="20" spans="1:26" x14ac:dyDescent="0.2">
      <c r="A20" s="2" t="str">
        <f t="shared" ref="A20:G25" si="3">IF(MONTH($A$18)&lt;&gt;MONTH($A$18-(WEEKDAY($A$18,1)-($I$4-1))-IF((WEEKDAY($A$18,1)-($I$4-1))&lt;=0,7,0)+(ROW(A20)-ROW($A$20))*7+(COLUMN(A20)-COLUMN($A$20)+1)),"",$A$18-(WEEKDAY($A$18,1)-($I$4-1))-IF((WEEKDAY($A$18,1)-($I$4-1))&lt;=0,7,0)+(ROW(A20)-ROW($A$20))*7+(COLUMN(A20)-COLUMN($A$20)+1))</f>
        <v/>
      </c>
      <c r="B20" s="2" t="str">
        <f t="shared" si="3"/>
        <v/>
      </c>
      <c r="C20" s="2" t="str">
        <f t="shared" si="3"/>
        <v/>
      </c>
      <c r="D20" s="2">
        <f t="shared" si="3"/>
        <v>43922</v>
      </c>
      <c r="E20" s="2">
        <f t="shared" si="3"/>
        <v>43923</v>
      </c>
      <c r="F20" s="2">
        <f t="shared" si="3"/>
        <v>43924</v>
      </c>
      <c r="G20" s="2">
        <f t="shared" si="3"/>
        <v>43925</v>
      </c>
      <c r="H20" s="6"/>
      <c r="I20" s="2" t="str">
        <f t="shared" ref="I20:O25" si="4">IF(MONTH($I$18)&lt;&gt;MONTH($I$18-(WEEKDAY($I$18,1)-($I$4-1))-IF((WEEKDAY($I$18,1)-($I$4-1))&lt;=0,7,0)+(ROW(I20)-ROW($I$20))*7+(COLUMN(I20)-COLUMN($I$20)+1)),"",$I$18-(WEEKDAY($I$18,1)-($I$4-1))-IF((WEEKDAY($I$18,1)-($I$4-1))&lt;=0,7,0)+(ROW(I20)-ROW($I$20))*7+(COLUMN(I20)-COLUMN($I$20)+1))</f>
        <v/>
      </c>
      <c r="J20" s="2" t="str">
        <f t="shared" si="4"/>
        <v/>
      </c>
      <c r="K20" s="2" t="str">
        <f t="shared" si="4"/>
        <v/>
      </c>
      <c r="L20" s="2" t="str">
        <f t="shared" si="4"/>
        <v/>
      </c>
      <c r="M20" s="2" t="str">
        <f t="shared" si="4"/>
        <v/>
      </c>
      <c r="N20" s="2">
        <f t="shared" si="4"/>
        <v>43952</v>
      </c>
      <c r="O20" s="2">
        <f t="shared" si="4"/>
        <v>43953</v>
      </c>
      <c r="P20" s="6"/>
      <c r="Q20" s="2" t="str">
        <f t="shared" ref="Q20:W25" si="5">IF(MONTH($Q$18)&lt;&gt;MONTH($Q$18-(WEEKDAY($Q$18,1)-($I$4-1))-IF((WEEKDAY($Q$18,1)-($I$4-1))&lt;=0,7,0)+(ROW(Q20)-ROW($Q$20))*7+(COLUMN(Q20)-COLUMN($Q$20)+1)),"",$Q$18-(WEEKDAY($Q$18,1)-($I$4-1))-IF((WEEKDAY($Q$18,1)-($I$4-1))&lt;=0,7,0)+(ROW(Q20)-ROW($Q$20))*7+(COLUMN(Q20)-COLUMN($Q$20)+1))</f>
        <v/>
      </c>
      <c r="R20" s="2">
        <f t="shared" si="5"/>
        <v>43983</v>
      </c>
      <c r="S20" s="2">
        <f t="shared" si="5"/>
        <v>43984</v>
      </c>
      <c r="T20" s="2">
        <f t="shared" si="5"/>
        <v>43985</v>
      </c>
      <c r="U20" s="2">
        <f t="shared" si="5"/>
        <v>43986</v>
      </c>
      <c r="V20" s="2">
        <f t="shared" si="5"/>
        <v>43987</v>
      </c>
      <c r="W20" s="2">
        <f t="shared" si="5"/>
        <v>43988</v>
      </c>
      <c r="X20" s="6"/>
      <c r="Y20" s="22">
        <v>42699</v>
      </c>
      <c r="Z20" s="20" t="s">
        <v>18</v>
      </c>
    </row>
    <row r="21" spans="1:26" x14ac:dyDescent="0.2">
      <c r="A21" s="2">
        <f t="shared" si="3"/>
        <v>43926</v>
      </c>
      <c r="B21" s="2">
        <f t="shared" si="3"/>
        <v>43927</v>
      </c>
      <c r="C21" s="2">
        <f t="shared" si="3"/>
        <v>43928</v>
      </c>
      <c r="D21" s="2">
        <f t="shared" si="3"/>
        <v>43929</v>
      </c>
      <c r="E21" s="2">
        <f t="shared" si="3"/>
        <v>43930</v>
      </c>
      <c r="F21" s="2">
        <f t="shared" si="3"/>
        <v>43931</v>
      </c>
      <c r="G21" s="2">
        <f t="shared" si="3"/>
        <v>43932</v>
      </c>
      <c r="H21" s="6"/>
      <c r="I21" s="2">
        <f t="shared" si="4"/>
        <v>43954</v>
      </c>
      <c r="J21" s="2">
        <f t="shared" si="4"/>
        <v>43955</v>
      </c>
      <c r="K21" s="2">
        <f t="shared" si="4"/>
        <v>43956</v>
      </c>
      <c r="L21" s="2">
        <f t="shared" si="4"/>
        <v>43957</v>
      </c>
      <c r="M21" s="2">
        <f t="shared" si="4"/>
        <v>43958</v>
      </c>
      <c r="N21" s="2">
        <f t="shared" si="4"/>
        <v>43959</v>
      </c>
      <c r="O21" s="2">
        <f t="shared" si="4"/>
        <v>43960</v>
      </c>
      <c r="P21" s="6"/>
      <c r="Q21" s="2">
        <f t="shared" si="5"/>
        <v>43989</v>
      </c>
      <c r="R21" s="2">
        <f t="shared" si="5"/>
        <v>43990</v>
      </c>
      <c r="S21" s="2">
        <f t="shared" si="5"/>
        <v>43991</v>
      </c>
      <c r="T21" s="2">
        <f t="shared" si="5"/>
        <v>43992</v>
      </c>
      <c r="U21" s="2">
        <f t="shared" si="5"/>
        <v>43993</v>
      </c>
      <c r="V21" s="2">
        <f t="shared" si="5"/>
        <v>43994</v>
      </c>
      <c r="W21" s="2">
        <f t="shared" si="5"/>
        <v>43995</v>
      </c>
      <c r="X21" s="6"/>
      <c r="Y21" s="22">
        <f>DATE($A$4+IF($E$4&gt;12,1,0),12,25)</f>
        <v>44190</v>
      </c>
      <c r="Z21" s="19" t="s">
        <v>19</v>
      </c>
    </row>
    <row r="22" spans="1:26" x14ac:dyDescent="0.2">
      <c r="A22" s="2">
        <f t="shared" si="3"/>
        <v>43933</v>
      </c>
      <c r="B22" s="2">
        <f t="shared" si="3"/>
        <v>43934</v>
      </c>
      <c r="C22" s="2">
        <f t="shared" si="3"/>
        <v>43935</v>
      </c>
      <c r="D22" s="2">
        <f t="shared" si="3"/>
        <v>43936</v>
      </c>
      <c r="E22" s="2">
        <f t="shared" si="3"/>
        <v>43937</v>
      </c>
      <c r="F22" s="2">
        <f t="shared" si="3"/>
        <v>43938</v>
      </c>
      <c r="G22" s="2">
        <f t="shared" si="3"/>
        <v>43939</v>
      </c>
      <c r="H22" s="6"/>
      <c r="I22" s="2">
        <f t="shared" si="4"/>
        <v>43961</v>
      </c>
      <c r="J22" s="2">
        <f t="shared" si="4"/>
        <v>43962</v>
      </c>
      <c r="K22" s="2">
        <f t="shared" si="4"/>
        <v>43963</v>
      </c>
      <c r="L22" s="2">
        <f t="shared" si="4"/>
        <v>43964</v>
      </c>
      <c r="M22" s="2">
        <f t="shared" si="4"/>
        <v>43965</v>
      </c>
      <c r="N22" s="2">
        <f t="shared" si="4"/>
        <v>43966</v>
      </c>
      <c r="O22" s="2">
        <f t="shared" si="4"/>
        <v>43967</v>
      </c>
      <c r="P22" s="6"/>
      <c r="Q22" s="2">
        <f t="shared" si="5"/>
        <v>43996</v>
      </c>
      <c r="R22" s="2">
        <f t="shared" si="5"/>
        <v>43997</v>
      </c>
      <c r="S22" s="2">
        <f t="shared" si="5"/>
        <v>43998</v>
      </c>
      <c r="T22" s="2">
        <f t="shared" si="5"/>
        <v>43999</v>
      </c>
      <c r="U22" s="2">
        <f t="shared" si="5"/>
        <v>44000</v>
      </c>
      <c r="V22" s="2">
        <f t="shared" si="5"/>
        <v>44001</v>
      </c>
      <c r="W22" s="2">
        <f t="shared" si="5"/>
        <v>44002</v>
      </c>
      <c r="X22" s="6"/>
      <c r="Y22" s="22"/>
      <c r="Z22" s="20"/>
    </row>
    <row r="23" spans="1:26" x14ac:dyDescent="0.2">
      <c r="A23" s="2">
        <f t="shared" si="3"/>
        <v>43940</v>
      </c>
      <c r="B23" s="2">
        <f t="shared" si="3"/>
        <v>43941</v>
      </c>
      <c r="C23" s="2">
        <f t="shared" si="3"/>
        <v>43942</v>
      </c>
      <c r="D23" s="2">
        <f t="shared" si="3"/>
        <v>43943</v>
      </c>
      <c r="E23" s="2">
        <f t="shared" si="3"/>
        <v>43944</v>
      </c>
      <c r="F23" s="2">
        <f t="shared" si="3"/>
        <v>43945</v>
      </c>
      <c r="G23" s="2">
        <f t="shared" si="3"/>
        <v>43946</v>
      </c>
      <c r="H23" s="6"/>
      <c r="I23" s="2">
        <f t="shared" si="4"/>
        <v>43968</v>
      </c>
      <c r="J23" s="2">
        <f t="shared" si="4"/>
        <v>43969</v>
      </c>
      <c r="K23" s="2">
        <f t="shared" si="4"/>
        <v>43970</v>
      </c>
      <c r="L23" s="2">
        <f t="shared" si="4"/>
        <v>43971</v>
      </c>
      <c r="M23" s="2">
        <f t="shared" si="4"/>
        <v>43972</v>
      </c>
      <c r="N23" s="2">
        <f t="shared" si="4"/>
        <v>43973</v>
      </c>
      <c r="O23" s="2">
        <f t="shared" si="4"/>
        <v>43974</v>
      </c>
      <c r="P23" s="6"/>
      <c r="Q23" s="2">
        <f t="shared" si="5"/>
        <v>44003</v>
      </c>
      <c r="R23" s="2">
        <f t="shared" si="5"/>
        <v>44004</v>
      </c>
      <c r="S23" s="2">
        <f t="shared" si="5"/>
        <v>44005</v>
      </c>
      <c r="T23" s="2">
        <f t="shared" si="5"/>
        <v>44006</v>
      </c>
      <c r="U23" s="2">
        <f t="shared" si="5"/>
        <v>44007</v>
      </c>
      <c r="V23" s="2">
        <f t="shared" si="5"/>
        <v>44008</v>
      </c>
      <c r="W23" s="2">
        <f t="shared" si="5"/>
        <v>44009</v>
      </c>
      <c r="X23" s="6"/>
      <c r="Y23" s="22"/>
      <c r="Z23" s="20"/>
    </row>
    <row r="24" spans="1:26" x14ac:dyDescent="0.2">
      <c r="A24" s="2">
        <f t="shared" si="3"/>
        <v>43947</v>
      </c>
      <c r="B24" s="2">
        <f t="shared" si="3"/>
        <v>43948</v>
      </c>
      <c r="C24" s="2">
        <f t="shared" si="3"/>
        <v>43949</v>
      </c>
      <c r="D24" s="2">
        <f t="shared" si="3"/>
        <v>43950</v>
      </c>
      <c r="E24" s="2">
        <f t="shared" si="3"/>
        <v>43951</v>
      </c>
      <c r="F24" s="2" t="str">
        <f t="shared" si="3"/>
        <v/>
      </c>
      <c r="G24" s="2" t="str">
        <f t="shared" si="3"/>
        <v/>
      </c>
      <c r="H24" s="6"/>
      <c r="I24" s="2">
        <f t="shared" si="4"/>
        <v>43975</v>
      </c>
      <c r="J24" s="2">
        <f t="shared" si="4"/>
        <v>43976</v>
      </c>
      <c r="K24" s="2">
        <f t="shared" si="4"/>
        <v>43977</v>
      </c>
      <c r="L24" s="2">
        <f t="shared" si="4"/>
        <v>43978</v>
      </c>
      <c r="M24" s="2">
        <f t="shared" si="4"/>
        <v>43979</v>
      </c>
      <c r="N24" s="2">
        <f t="shared" si="4"/>
        <v>43980</v>
      </c>
      <c r="O24" s="2">
        <f t="shared" si="4"/>
        <v>43981</v>
      </c>
      <c r="P24" s="6"/>
      <c r="Q24" s="2">
        <f t="shared" si="5"/>
        <v>44010</v>
      </c>
      <c r="R24" s="2">
        <f t="shared" si="5"/>
        <v>44011</v>
      </c>
      <c r="S24" s="2">
        <f t="shared" si="5"/>
        <v>44012</v>
      </c>
      <c r="T24" s="2" t="str">
        <f t="shared" si="5"/>
        <v/>
      </c>
      <c r="U24" s="2" t="str">
        <f t="shared" si="5"/>
        <v/>
      </c>
      <c r="V24" s="2" t="str">
        <f t="shared" si="5"/>
        <v/>
      </c>
      <c r="W24" s="2" t="str">
        <f t="shared" si="5"/>
        <v/>
      </c>
      <c r="X24" s="6"/>
      <c r="Y24" s="22"/>
      <c r="Z24" s="20"/>
    </row>
    <row r="25" spans="1:26" x14ac:dyDescent="0.2">
      <c r="A25" s="2" t="str">
        <f t="shared" si="3"/>
        <v/>
      </c>
      <c r="B25" s="2" t="str">
        <f t="shared" si="3"/>
        <v/>
      </c>
      <c r="C25" s="2" t="str">
        <f t="shared" si="3"/>
        <v/>
      </c>
      <c r="D25" s="2" t="str">
        <f t="shared" si="3"/>
        <v/>
      </c>
      <c r="E25" s="2" t="str">
        <f t="shared" si="3"/>
        <v/>
      </c>
      <c r="F25" s="2" t="str">
        <f t="shared" si="3"/>
        <v/>
      </c>
      <c r="G25" s="2" t="str">
        <f t="shared" si="3"/>
        <v/>
      </c>
      <c r="H25" s="7"/>
      <c r="I25" s="2">
        <f t="shared" si="4"/>
        <v>43982</v>
      </c>
      <c r="J25" s="2" t="str">
        <f t="shared" si="4"/>
        <v/>
      </c>
      <c r="K25" s="2" t="str">
        <f t="shared" si="4"/>
        <v/>
      </c>
      <c r="L25" s="2" t="str">
        <f t="shared" si="4"/>
        <v/>
      </c>
      <c r="M25" s="2" t="str">
        <f t="shared" si="4"/>
        <v/>
      </c>
      <c r="N25" s="2" t="str">
        <f t="shared" si="4"/>
        <v/>
      </c>
      <c r="O25" s="2" t="str">
        <f t="shared" si="4"/>
        <v/>
      </c>
      <c r="P25" s="7"/>
      <c r="Q25" s="2" t="str">
        <f t="shared" si="5"/>
        <v/>
      </c>
      <c r="R25" s="2" t="str">
        <f t="shared" si="5"/>
        <v/>
      </c>
      <c r="S25" s="2" t="str">
        <f t="shared" si="5"/>
        <v/>
      </c>
      <c r="T25" s="2" t="str">
        <f t="shared" si="5"/>
        <v/>
      </c>
      <c r="U25" s="2" t="str">
        <f t="shared" si="5"/>
        <v/>
      </c>
      <c r="V25" s="2" t="str">
        <f t="shared" si="5"/>
        <v/>
      </c>
      <c r="W25" s="2" t="str">
        <f t="shared" si="5"/>
        <v/>
      </c>
      <c r="X25" s="6"/>
      <c r="Y25" s="22"/>
      <c r="Z25" s="20"/>
    </row>
    <row r="26" spans="1:26" x14ac:dyDescent="0.2">
      <c r="A26" s="6"/>
      <c r="B26" s="6"/>
      <c r="C26" s="6"/>
      <c r="D26" s="6"/>
      <c r="E26" s="6"/>
      <c r="F26" s="6"/>
      <c r="G26" s="6"/>
      <c r="H26" s="6"/>
      <c r="I26" s="6"/>
      <c r="J26" s="6"/>
      <c r="K26" s="6"/>
      <c r="L26" s="6"/>
      <c r="M26" s="6"/>
      <c r="N26" s="6"/>
      <c r="O26" s="6"/>
      <c r="P26" s="6"/>
      <c r="Q26" s="6"/>
      <c r="R26" s="6"/>
      <c r="S26" s="6"/>
      <c r="T26" s="6"/>
      <c r="U26" s="6"/>
      <c r="V26" s="6"/>
      <c r="W26" s="6"/>
      <c r="X26" s="6"/>
      <c r="Y26" s="22"/>
      <c r="Z26" s="20"/>
    </row>
    <row r="27" spans="1:26" ht="15.75" x14ac:dyDescent="0.2">
      <c r="A27" s="252">
        <f>DATE(YEAR(Q18),MONTH(Q18)+1,1)</f>
        <v>44013</v>
      </c>
      <c r="B27" s="253"/>
      <c r="C27" s="253"/>
      <c r="D27" s="253"/>
      <c r="E27" s="253"/>
      <c r="F27" s="253"/>
      <c r="G27" s="254"/>
      <c r="H27" s="6"/>
      <c r="I27" s="252">
        <f>DATE(YEAR(A27),MONTH(A27)+1,1)</f>
        <v>44044</v>
      </c>
      <c r="J27" s="253"/>
      <c r="K27" s="253"/>
      <c r="L27" s="253"/>
      <c r="M27" s="253"/>
      <c r="N27" s="253"/>
      <c r="O27" s="254"/>
      <c r="P27" s="6"/>
      <c r="Q27" s="252">
        <f>DATE(YEAR(I27),MONTH(I27)+1,1)</f>
        <v>44075</v>
      </c>
      <c r="R27" s="253"/>
      <c r="S27" s="253"/>
      <c r="T27" s="253"/>
      <c r="U27" s="253"/>
      <c r="V27" s="253"/>
      <c r="W27" s="254"/>
      <c r="X27" s="6"/>
      <c r="Y27" s="22"/>
      <c r="Z27" s="19"/>
    </row>
    <row r="28" spans="1:26" x14ac:dyDescent="0.2">
      <c r="A28" s="3" t="str">
        <f>$A$10</f>
        <v>Su</v>
      </c>
      <c r="B28" s="1" t="str">
        <f>$B$10</f>
        <v>M</v>
      </c>
      <c r="C28" s="1" t="str">
        <f>$C$10</f>
        <v>Tu</v>
      </c>
      <c r="D28" s="1" t="str">
        <f>$D$10</f>
        <v>W</v>
      </c>
      <c r="E28" s="1" t="str">
        <f>$E$10</f>
        <v>Th</v>
      </c>
      <c r="F28" s="1" t="str">
        <f>$F$10</f>
        <v>F</v>
      </c>
      <c r="G28" s="4" t="str">
        <f>$G$10</f>
        <v>Sa</v>
      </c>
      <c r="H28" s="6"/>
      <c r="I28" s="3" t="str">
        <f>$A$10</f>
        <v>Su</v>
      </c>
      <c r="J28" s="1" t="str">
        <f>$B$10</f>
        <v>M</v>
      </c>
      <c r="K28" s="1" t="str">
        <f>$C$10</f>
        <v>Tu</v>
      </c>
      <c r="L28" s="1" t="str">
        <f>$D$10</f>
        <v>W</v>
      </c>
      <c r="M28" s="1" t="str">
        <f>$E$10</f>
        <v>Th</v>
      </c>
      <c r="N28" s="1" t="str">
        <f>$F$10</f>
        <v>F</v>
      </c>
      <c r="O28" s="4" t="str">
        <f>$G$10</f>
        <v>Sa</v>
      </c>
      <c r="P28" s="6"/>
      <c r="Q28" s="3" t="str">
        <f>$A$10</f>
        <v>Su</v>
      </c>
      <c r="R28" s="1" t="str">
        <f>$B$10</f>
        <v>M</v>
      </c>
      <c r="S28" s="1" t="str">
        <f>$C$10</f>
        <v>Tu</v>
      </c>
      <c r="T28" s="1" t="str">
        <f>$D$10</f>
        <v>W</v>
      </c>
      <c r="U28" s="1" t="str">
        <f>$E$10</f>
        <v>Th</v>
      </c>
      <c r="V28" s="1" t="str">
        <f>$F$10</f>
        <v>F</v>
      </c>
      <c r="W28" s="4" t="str">
        <f>$G$10</f>
        <v>Sa</v>
      </c>
      <c r="X28" s="6"/>
      <c r="Y28" s="22"/>
      <c r="Z28" s="19"/>
    </row>
    <row r="29" spans="1:26" x14ac:dyDescent="0.2">
      <c r="A29" s="2" t="str">
        <f t="shared" ref="A29:G34" si="6">IF(MONTH($A$27)&lt;&gt;MONTH($A$27-(WEEKDAY($A$27,1)-($I$4-1))-IF((WEEKDAY($A$27,1)-($I$4-1))&lt;=0,7,0)+(ROW(A29)-ROW($A$29))*7+(COLUMN(A29)-COLUMN($A$29)+1)),"",$A$27-(WEEKDAY($A$27,1)-($I$4-1))-IF((WEEKDAY($A$27,1)-($I$4-1))&lt;=0,7,0)+(ROW(A29)-ROW($A$29))*7+(COLUMN(A29)-COLUMN($A$29)+1))</f>
        <v/>
      </c>
      <c r="B29" s="2" t="str">
        <f t="shared" si="6"/>
        <v/>
      </c>
      <c r="C29" s="2" t="str">
        <f t="shared" si="6"/>
        <v/>
      </c>
      <c r="D29" s="2">
        <f t="shared" si="6"/>
        <v>44013</v>
      </c>
      <c r="E29" s="2">
        <f t="shared" si="6"/>
        <v>44014</v>
      </c>
      <c r="F29" s="2">
        <f t="shared" si="6"/>
        <v>44015</v>
      </c>
      <c r="G29" s="2">
        <f t="shared" si="6"/>
        <v>44016</v>
      </c>
      <c r="H29" s="6"/>
      <c r="I29" s="2" t="str">
        <f t="shared" ref="I29:O34" si="7">IF(MONTH($I$27)&lt;&gt;MONTH($I$27-(WEEKDAY($I$27,1)-($I$4-1))-IF((WEEKDAY($I$27,1)-($I$4-1))&lt;=0,7,0)+(ROW(I29)-ROW($I$29))*7+(COLUMN(I29)-COLUMN($I$29)+1)),"",$I$27-(WEEKDAY($I$27,1)-($I$4-1))-IF((WEEKDAY($I$27,1)-($I$4-1))&lt;=0,7,0)+(ROW(I29)-ROW($I$29))*7+(COLUMN(I29)-COLUMN($I$29)+1))</f>
        <v/>
      </c>
      <c r="J29" s="2" t="str">
        <f t="shared" si="7"/>
        <v/>
      </c>
      <c r="K29" s="2" t="str">
        <f t="shared" si="7"/>
        <v/>
      </c>
      <c r="L29" s="2" t="str">
        <f t="shared" si="7"/>
        <v/>
      </c>
      <c r="M29" s="2" t="str">
        <f t="shared" si="7"/>
        <v/>
      </c>
      <c r="N29" s="2" t="str">
        <f t="shared" si="7"/>
        <v/>
      </c>
      <c r="O29" s="2">
        <f t="shared" si="7"/>
        <v>44044</v>
      </c>
      <c r="P29" s="6"/>
      <c r="Q29" s="2" t="str">
        <f t="shared" ref="Q29:W34" si="8">IF(MONTH($Q$27)&lt;&gt;MONTH($Q$27-(WEEKDAY($Q$27,1)-($I$4-1))-IF((WEEKDAY($Q$27,1)-($I$4-1))&lt;=0,7,0)+(ROW(Q29)-ROW($Q$29))*7+(COLUMN(Q29)-COLUMN($Q$29)+1)),"",$Q$27-(WEEKDAY($Q$27,1)-($I$4-1))-IF((WEEKDAY($Q$27,1)-($I$4-1))&lt;=0,7,0)+(ROW(Q29)-ROW($Q$29))*7+(COLUMN(Q29)-COLUMN($Q$29)+1))</f>
        <v/>
      </c>
      <c r="R29" s="2" t="str">
        <f t="shared" si="8"/>
        <v/>
      </c>
      <c r="S29" s="2">
        <f t="shared" si="8"/>
        <v>44075</v>
      </c>
      <c r="T29" s="2">
        <f t="shared" si="8"/>
        <v>44076</v>
      </c>
      <c r="U29" s="2">
        <f t="shared" si="8"/>
        <v>44077</v>
      </c>
      <c r="V29" s="2">
        <f t="shared" si="8"/>
        <v>44078</v>
      </c>
      <c r="W29" s="2">
        <f t="shared" si="8"/>
        <v>44079</v>
      </c>
      <c r="X29" s="6"/>
      <c r="Y29" s="22"/>
      <c r="Z29" s="19"/>
    </row>
    <row r="30" spans="1:26" x14ac:dyDescent="0.2">
      <c r="A30" s="2">
        <f t="shared" si="6"/>
        <v>44017</v>
      </c>
      <c r="B30" s="2">
        <f t="shared" si="6"/>
        <v>44018</v>
      </c>
      <c r="C30" s="2">
        <f t="shared" si="6"/>
        <v>44019</v>
      </c>
      <c r="D30" s="2">
        <f t="shared" si="6"/>
        <v>44020</v>
      </c>
      <c r="E30" s="2">
        <f t="shared" si="6"/>
        <v>44021</v>
      </c>
      <c r="F30" s="2">
        <f t="shared" si="6"/>
        <v>44022</v>
      </c>
      <c r="G30" s="2">
        <f t="shared" si="6"/>
        <v>44023</v>
      </c>
      <c r="H30" s="6"/>
      <c r="I30" s="2">
        <f t="shared" si="7"/>
        <v>44045</v>
      </c>
      <c r="J30" s="2">
        <f t="shared" si="7"/>
        <v>44046</v>
      </c>
      <c r="K30" s="2">
        <f t="shared" si="7"/>
        <v>44047</v>
      </c>
      <c r="L30" s="2">
        <f t="shared" si="7"/>
        <v>44048</v>
      </c>
      <c r="M30" s="2">
        <f t="shared" si="7"/>
        <v>44049</v>
      </c>
      <c r="N30" s="2">
        <f t="shared" si="7"/>
        <v>44050</v>
      </c>
      <c r="O30" s="2">
        <f t="shared" si="7"/>
        <v>44051</v>
      </c>
      <c r="P30" s="6"/>
      <c r="Q30" s="2">
        <f t="shared" si="8"/>
        <v>44080</v>
      </c>
      <c r="R30" s="2">
        <f t="shared" si="8"/>
        <v>44081</v>
      </c>
      <c r="S30" s="2">
        <f t="shared" si="8"/>
        <v>44082</v>
      </c>
      <c r="T30" s="2">
        <f t="shared" si="8"/>
        <v>44083</v>
      </c>
      <c r="U30" s="2">
        <f t="shared" si="8"/>
        <v>44084</v>
      </c>
      <c r="V30" s="2">
        <f t="shared" si="8"/>
        <v>44085</v>
      </c>
      <c r="W30" s="2">
        <f t="shared" si="8"/>
        <v>44086</v>
      </c>
      <c r="X30" s="6"/>
      <c r="Y30" s="22"/>
      <c r="Z30" s="20"/>
    </row>
    <row r="31" spans="1:26" ht="15" x14ac:dyDescent="0.2">
      <c r="A31" s="2">
        <f t="shared" si="6"/>
        <v>44024</v>
      </c>
      <c r="B31" s="2">
        <f t="shared" si="6"/>
        <v>44025</v>
      </c>
      <c r="C31" s="2">
        <f t="shared" si="6"/>
        <v>44026</v>
      </c>
      <c r="D31" s="2">
        <f t="shared" si="6"/>
        <v>44027</v>
      </c>
      <c r="E31" s="2">
        <f t="shared" si="6"/>
        <v>44028</v>
      </c>
      <c r="F31" s="2">
        <f t="shared" si="6"/>
        <v>44029</v>
      </c>
      <c r="G31" s="2">
        <f t="shared" si="6"/>
        <v>44030</v>
      </c>
      <c r="H31" s="6"/>
      <c r="I31" s="2">
        <f t="shared" si="7"/>
        <v>44052</v>
      </c>
      <c r="J31" s="2">
        <f t="shared" si="7"/>
        <v>44053</v>
      </c>
      <c r="K31" s="2">
        <f t="shared" si="7"/>
        <v>44054</v>
      </c>
      <c r="L31" s="2">
        <f t="shared" si="7"/>
        <v>44055</v>
      </c>
      <c r="M31" s="2">
        <f t="shared" si="7"/>
        <v>44056</v>
      </c>
      <c r="N31" s="2">
        <f t="shared" si="7"/>
        <v>44057</v>
      </c>
      <c r="O31" s="2">
        <f t="shared" si="7"/>
        <v>44058</v>
      </c>
      <c r="P31" s="6"/>
      <c r="Q31" s="2">
        <f t="shared" si="8"/>
        <v>44087</v>
      </c>
      <c r="R31" s="2">
        <f t="shared" si="8"/>
        <v>44088</v>
      </c>
      <c r="S31" s="2">
        <f t="shared" si="8"/>
        <v>44089</v>
      </c>
      <c r="T31" s="2">
        <f t="shared" si="8"/>
        <v>44090</v>
      </c>
      <c r="U31" s="2">
        <f t="shared" si="8"/>
        <v>44091</v>
      </c>
      <c r="V31" s="2">
        <f t="shared" si="8"/>
        <v>44092</v>
      </c>
      <c r="W31" s="2">
        <f t="shared" si="8"/>
        <v>44093</v>
      </c>
      <c r="X31" s="6"/>
      <c r="Y31" s="23" t="s">
        <v>6</v>
      </c>
      <c r="Z31" s="8" t="s">
        <v>20</v>
      </c>
    </row>
    <row r="32" spans="1:26" x14ac:dyDescent="0.2">
      <c r="A32" s="2">
        <f t="shared" si="6"/>
        <v>44031</v>
      </c>
      <c r="B32" s="2">
        <f t="shared" si="6"/>
        <v>44032</v>
      </c>
      <c r="C32" s="2">
        <f t="shared" si="6"/>
        <v>44033</v>
      </c>
      <c r="D32" s="2">
        <f t="shared" si="6"/>
        <v>44034</v>
      </c>
      <c r="E32" s="2">
        <f t="shared" si="6"/>
        <v>44035</v>
      </c>
      <c r="F32" s="2">
        <f t="shared" si="6"/>
        <v>44036</v>
      </c>
      <c r="G32" s="2">
        <f t="shared" si="6"/>
        <v>44037</v>
      </c>
      <c r="H32" s="6"/>
      <c r="I32" s="2">
        <f t="shared" si="7"/>
        <v>44059</v>
      </c>
      <c r="J32" s="2">
        <f t="shared" si="7"/>
        <v>44060</v>
      </c>
      <c r="K32" s="2">
        <f t="shared" si="7"/>
        <v>44061</v>
      </c>
      <c r="L32" s="2">
        <f t="shared" si="7"/>
        <v>44062</v>
      </c>
      <c r="M32" s="2">
        <f t="shared" si="7"/>
        <v>44063</v>
      </c>
      <c r="N32" s="2">
        <f t="shared" si="7"/>
        <v>44064</v>
      </c>
      <c r="O32" s="2">
        <f t="shared" si="7"/>
        <v>44065</v>
      </c>
      <c r="P32" s="6"/>
      <c r="Q32" s="2">
        <f t="shared" si="8"/>
        <v>44094</v>
      </c>
      <c r="R32" s="2">
        <f t="shared" si="8"/>
        <v>44095</v>
      </c>
      <c r="S32" s="2">
        <f t="shared" si="8"/>
        <v>44096</v>
      </c>
      <c r="T32" s="2">
        <f t="shared" si="8"/>
        <v>44097</v>
      </c>
      <c r="U32" s="2">
        <f t="shared" si="8"/>
        <v>44098</v>
      </c>
      <c r="V32" s="2">
        <f t="shared" si="8"/>
        <v>44099</v>
      </c>
      <c r="W32" s="2">
        <f t="shared" si="8"/>
        <v>44100</v>
      </c>
      <c r="X32" s="6"/>
      <c r="Y32" s="22">
        <f>IF($A$4+IF($E$4&gt;4,1,0)&lt;2007,(DATE($A$4+IF($E$4&gt;4,1,0),4,1)+(1-1)*7)+IF(1&lt;WEEKDAY(DATE($A$4+IF($E$4&gt;4,1,0),4,1)),1+7-WEEKDAY(DATE($A$4+IF($E$4&gt;4,1,0),4,1),1),1-WEEKDAY(DATE($A$4+IF($E$4&gt;4,1,0),4,1),1)),(DATE($A$4+IF($E$4&gt;4,1,0),4-1,1)+(2-1)*7)+IF(1&lt;WEEKDAY(DATE($A$4+IF($E$4&gt;4,1,0),4-1,1),1),1+7-WEEKDAY(DATE($A$4+IF($E$4&gt;4,1,0),4-1,1),1),1-WEEKDAY(DATE($A$4+IF($E$4&gt;4,1,0),4-1,1),1)))</f>
        <v>43898</v>
      </c>
      <c r="Z32" s="20" t="s">
        <v>21</v>
      </c>
    </row>
    <row r="33" spans="1:34" x14ac:dyDescent="0.2">
      <c r="A33" s="2">
        <f t="shared" si="6"/>
        <v>44038</v>
      </c>
      <c r="B33" s="2">
        <f t="shared" si="6"/>
        <v>44039</v>
      </c>
      <c r="C33" s="2">
        <f t="shared" si="6"/>
        <v>44040</v>
      </c>
      <c r="D33" s="2">
        <f t="shared" si="6"/>
        <v>44041</v>
      </c>
      <c r="E33" s="2">
        <f t="shared" si="6"/>
        <v>44042</v>
      </c>
      <c r="F33" s="2">
        <f t="shared" si="6"/>
        <v>44043</v>
      </c>
      <c r="G33" s="2" t="str">
        <f t="shared" si="6"/>
        <v/>
      </c>
      <c r="H33" s="6"/>
      <c r="I33" s="2">
        <f t="shared" si="7"/>
        <v>44066</v>
      </c>
      <c r="J33" s="2">
        <f t="shared" si="7"/>
        <v>44067</v>
      </c>
      <c r="K33" s="2">
        <f t="shared" si="7"/>
        <v>44068</v>
      </c>
      <c r="L33" s="2">
        <f t="shared" si="7"/>
        <v>44069</v>
      </c>
      <c r="M33" s="2">
        <f t="shared" si="7"/>
        <v>44070</v>
      </c>
      <c r="N33" s="2">
        <f t="shared" si="7"/>
        <v>44071</v>
      </c>
      <c r="O33" s="2">
        <f t="shared" si="7"/>
        <v>44072</v>
      </c>
      <c r="P33" s="6"/>
      <c r="Q33" s="2">
        <f t="shared" si="8"/>
        <v>44101</v>
      </c>
      <c r="R33" s="2">
        <f t="shared" si="8"/>
        <v>44102</v>
      </c>
      <c r="S33" s="2">
        <f t="shared" si="8"/>
        <v>44103</v>
      </c>
      <c r="T33" s="2">
        <f t="shared" si="8"/>
        <v>44104</v>
      </c>
      <c r="U33" s="2" t="str">
        <f t="shared" si="8"/>
        <v/>
      </c>
      <c r="V33" s="2" t="str">
        <f t="shared" si="8"/>
        <v/>
      </c>
      <c r="W33" s="2" t="str">
        <f t="shared" si="8"/>
        <v/>
      </c>
      <c r="X33" s="6"/>
      <c r="Y33" s="22">
        <f>IF(WEEKDAY(DATE($A$4+IF($E$4&gt;4,1,0),4,15),1)=1,DATE($A$4+IF($E$4&gt;4,1,0),4,15)+1,IF(WEEKDAY(DATE($A$4+IF($E$4&gt;4,1,0),4,15),1)=7,DATE($A$4+IF($E$4&gt;4,1,0),4,15)+2,DATE($A$4+IF($E$4&gt;4,1,0),4,15)))</f>
        <v>43936</v>
      </c>
      <c r="Z33" s="20" t="s">
        <v>22</v>
      </c>
    </row>
    <row r="34" spans="1:34" x14ac:dyDescent="0.2">
      <c r="A34" s="2" t="str">
        <f t="shared" si="6"/>
        <v/>
      </c>
      <c r="B34" s="2" t="str">
        <f t="shared" si="6"/>
        <v/>
      </c>
      <c r="C34" s="2" t="str">
        <f t="shared" si="6"/>
        <v/>
      </c>
      <c r="D34" s="2" t="str">
        <f t="shared" si="6"/>
        <v/>
      </c>
      <c r="E34" s="2" t="str">
        <f t="shared" si="6"/>
        <v/>
      </c>
      <c r="F34" s="2" t="str">
        <f t="shared" si="6"/>
        <v/>
      </c>
      <c r="G34" s="2" t="str">
        <f t="shared" si="6"/>
        <v/>
      </c>
      <c r="H34" s="7"/>
      <c r="I34" s="2">
        <f t="shared" si="7"/>
        <v>44073</v>
      </c>
      <c r="J34" s="2">
        <f t="shared" si="7"/>
        <v>44074</v>
      </c>
      <c r="K34" s="2" t="str">
        <f t="shared" si="7"/>
        <v/>
      </c>
      <c r="L34" s="2" t="str">
        <f t="shared" si="7"/>
        <v/>
      </c>
      <c r="M34" s="2" t="str">
        <f t="shared" si="7"/>
        <v/>
      </c>
      <c r="N34" s="2" t="str">
        <f t="shared" si="7"/>
        <v/>
      </c>
      <c r="O34" s="2" t="str">
        <f t="shared" si="7"/>
        <v/>
      </c>
      <c r="P34" s="7"/>
      <c r="Q34" s="2" t="str">
        <f t="shared" si="8"/>
        <v/>
      </c>
      <c r="R34" s="2" t="str">
        <f t="shared" si="8"/>
        <v/>
      </c>
      <c r="S34" s="2" t="str">
        <f t="shared" si="8"/>
        <v/>
      </c>
      <c r="T34" s="2" t="str">
        <f t="shared" si="8"/>
        <v/>
      </c>
      <c r="U34" s="2" t="str">
        <f t="shared" si="8"/>
        <v/>
      </c>
      <c r="V34" s="2" t="str">
        <f t="shared" si="8"/>
        <v/>
      </c>
      <c r="W34" s="2" t="str">
        <f t="shared" si="8"/>
        <v/>
      </c>
      <c r="X34" s="6"/>
      <c r="Y34" s="22">
        <f>IF(AND($A$4&gt;1900,$A$4&lt;2199),IF(MONTH(ROUND(DATE($A$4,4,1)/7+MOD(19*MOD($A$4,19)-7,30)*0.14,0)*7-6)&lt;$E$4,ROUND(DATE($A$4+1,4,1)/7+MOD(19*MOD($A$4+1,19)-7,30)*0.14,0)*7-6,ROUND(DATE($A$4,4,1)/7+MOD(19*MOD($A$4,19)-7,30)*0.14,0)*7-6),"n/f")</f>
        <v>43933</v>
      </c>
      <c r="Z34" s="21" t="s">
        <v>23</v>
      </c>
    </row>
    <row r="35" spans="1:34" x14ac:dyDescent="0.2">
      <c r="A35" s="6"/>
      <c r="B35" s="6"/>
      <c r="C35" s="6"/>
      <c r="D35" s="6"/>
      <c r="E35" s="6"/>
      <c r="F35" s="6"/>
      <c r="G35" s="6"/>
      <c r="H35" s="6"/>
      <c r="I35" s="6"/>
      <c r="J35" s="6"/>
      <c r="K35" s="6"/>
      <c r="L35" s="6"/>
      <c r="M35" s="6"/>
      <c r="N35" s="6"/>
      <c r="O35" s="6"/>
      <c r="P35" s="6"/>
      <c r="Q35" s="6"/>
      <c r="R35" s="6"/>
      <c r="S35" s="6"/>
      <c r="T35" s="6"/>
      <c r="U35" s="6"/>
      <c r="V35" s="6"/>
      <c r="W35" s="6"/>
      <c r="X35" s="6"/>
      <c r="Y35" s="22">
        <f>(DATE($A$4+IF($E$4&gt;5,1,0),5,1)+(2-1)*7)+1-WEEKDAY(DATE($A$4+IF($E$4&gt;5,1,0),5,1),1)+IF(1&lt;WEEKDAY(DATE($A$4+IF($E$4&gt;5,1,0),5,1),1),7,0)</f>
        <v>43961</v>
      </c>
      <c r="Z35" s="20" t="s">
        <v>24</v>
      </c>
    </row>
    <row r="36" spans="1:34" ht="15.75" x14ac:dyDescent="0.2">
      <c r="A36" s="252">
        <f>DATE(YEAR(Q27),MONTH(Q27)+1,1)</f>
        <v>44105</v>
      </c>
      <c r="B36" s="253"/>
      <c r="C36" s="253"/>
      <c r="D36" s="253"/>
      <c r="E36" s="253"/>
      <c r="F36" s="253"/>
      <c r="G36" s="254"/>
      <c r="H36" s="6"/>
      <c r="I36" s="252">
        <f>DATE(YEAR(A36),MONTH(A36)+1,1)</f>
        <v>44136</v>
      </c>
      <c r="J36" s="253"/>
      <c r="K36" s="253"/>
      <c r="L36" s="253"/>
      <c r="M36" s="253"/>
      <c r="N36" s="253"/>
      <c r="O36" s="254"/>
      <c r="P36" s="6"/>
      <c r="Q36" s="252">
        <f>DATE(YEAR(I36),MONTH(I36)+1,1)</f>
        <v>44166</v>
      </c>
      <c r="R36" s="253"/>
      <c r="S36" s="253"/>
      <c r="T36" s="253"/>
      <c r="U36" s="253"/>
      <c r="V36" s="253"/>
      <c r="W36" s="254"/>
      <c r="X36" s="7" t="s">
        <v>25</v>
      </c>
      <c r="Y36" s="22">
        <f>(DATE($A$4+IF($E$4&gt;6,1,0),6,1)+(3-1)*7)+1-WEEKDAY(DATE($A$4+IF($E$4&gt;6,1,0),6,1),1)+IF(1&lt;WEEKDAY(DATE($A$4+IF($E$4&gt;6,1,0),6,1),1),7,0)</f>
        <v>44003</v>
      </c>
      <c r="Z36" s="20" t="s">
        <v>26</v>
      </c>
    </row>
    <row r="37" spans="1:34" x14ac:dyDescent="0.2">
      <c r="A37" s="3" t="str">
        <f>$A$10</f>
        <v>Su</v>
      </c>
      <c r="B37" s="1" t="str">
        <f>$B$10</f>
        <v>M</v>
      </c>
      <c r="C37" s="1" t="str">
        <f>$C$10</f>
        <v>Tu</v>
      </c>
      <c r="D37" s="1" t="str">
        <f>$D$10</f>
        <v>W</v>
      </c>
      <c r="E37" s="1" t="str">
        <f>$E$10</f>
        <v>Th</v>
      </c>
      <c r="F37" s="1" t="str">
        <f>$F$10</f>
        <v>F</v>
      </c>
      <c r="G37" s="4" t="str">
        <f>$G$10</f>
        <v>Sa</v>
      </c>
      <c r="H37" s="6"/>
      <c r="I37" s="3" t="str">
        <f>$A$10</f>
        <v>Su</v>
      </c>
      <c r="J37" s="1" t="str">
        <f>$B$10</f>
        <v>M</v>
      </c>
      <c r="K37" s="1" t="str">
        <f>$C$10</f>
        <v>Tu</v>
      </c>
      <c r="L37" s="1" t="str">
        <f>$D$10</f>
        <v>W</v>
      </c>
      <c r="M37" s="1" t="str">
        <f>$E$10</f>
        <v>Th</v>
      </c>
      <c r="N37" s="1" t="str">
        <f>$F$10</f>
        <v>F</v>
      </c>
      <c r="O37" s="4" t="str">
        <f>$G$10</f>
        <v>Sa</v>
      </c>
      <c r="P37" s="6"/>
      <c r="Q37" s="3" t="str">
        <f>$A$10</f>
        <v>Su</v>
      </c>
      <c r="R37" s="1" t="str">
        <f>$B$10</f>
        <v>M</v>
      </c>
      <c r="S37" s="1" t="str">
        <f>$C$10</f>
        <v>Tu</v>
      </c>
      <c r="T37" s="1" t="str">
        <f>$D$10</f>
        <v>W</v>
      </c>
      <c r="U37" s="1" t="str">
        <f>$E$10</f>
        <v>Th</v>
      </c>
      <c r="V37" s="1" t="str">
        <f>$F$10</f>
        <v>F</v>
      </c>
      <c r="W37" s="4" t="str">
        <f>$G$10</f>
        <v>Sa</v>
      </c>
      <c r="X37" s="6"/>
      <c r="Y37" s="22">
        <f>IF($A$4+IF($E$4&gt;11,1,0)&lt;2007,(DATE($A$4+IF($E$4&gt;11,1,0),11,1)+(-1)*7)+IF(1&lt;WEEKDAY(DATE($A$4+IF($E$4&gt;11,1,0),11,1),1),1+7-WEEKDAY(DATE($A$4+IF($E$4&gt;11,1,0),11,1),1),1-WEEKDAY(DATE($A$4+IF($E$4&gt;11,1,0),11,1),1)),(DATE($A$4+IF($E$4&gt;11,1,0),11,1)+(1-1)*7)+IF(1&lt;WEEKDAY(DATE($A$4+IF($E$4&gt;11,1,0),11,1),1),1+7-WEEKDAY(DATE($A$4+IF($E$4&gt;11,1,0),11,1),1),1-WEEKDAY(DATE($A$4+IF($E$4&gt;11,1,0),11,1),1)))</f>
        <v>44136</v>
      </c>
      <c r="Z37" s="20" t="s">
        <v>27</v>
      </c>
      <c r="AH37" t="s">
        <v>28</v>
      </c>
    </row>
    <row r="38" spans="1:34" x14ac:dyDescent="0.2">
      <c r="A38" s="2" t="str">
        <f t="shared" ref="A38:G43" si="9">IF(MONTH($A$36)&lt;&gt;MONTH($A$36-(WEEKDAY($A$36,1)-($I$4-1))-IF((WEEKDAY($A$36,1)-($I$4-1))&lt;=0,7,0)+(ROW(A38)-ROW($A$38))*7+(COLUMN(A38)-COLUMN($A$38)+1)),"",$A$36-(WEEKDAY($A$36,1)-($I$4-1))-IF((WEEKDAY($A$36,1)-($I$4-1))&lt;=0,7,0)+(ROW(A38)-ROW($A$38))*7+(COLUMN(A38)-COLUMN($A$38)+1))</f>
        <v/>
      </c>
      <c r="B38" s="2" t="str">
        <f t="shared" si="9"/>
        <v/>
      </c>
      <c r="C38" s="2" t="str">
        <f t="shared" si="9"/>
        <v/>
      </c>
      <c r="D38" s="2" t="str">
        <f t="shared" si="9"/>
        <v/>
      </c>
      <c r="E38" s="2">
        <f t="shared" si="9"/>
        <v>44105</v>
      </c>
      <c r="F38" s="2">
        <f t="shared" si="9"/>
        <v>44106</v>
      </c>
      <c r="G38" s="2">
        <f t="shared" si="9"/>
        <v>44107</v>
      </c>
      <c r="H38" s="6"/>
      <c r="I38" s="2">
        <f t="shared" ref="I38:O43" si="10">IF(MONTH($I$36)&lt;&gt;MONTH($I$36-(WEEKDAY($I$36,1)-($I$4-1))-IF((WEEKDAY($I$36,1)-($I$4-1))&lt;=0,7,0)+(ROW(I38)-ROW($I$38))*7+(COLUMN(I38)-COLUMN($I$38)+1)),"",$I$36-(WEEKDAY($I$36,1)-($I$4-1))-IF((WEEKDAY($I$36,1)-($I$4-1))&lt;=0,7,0)+(ROW(I38)-ROW($I$38))*7+(COLUMN(I38)-COLUMN($I$38)+1))</f>
        <v>44136</v>
      </c>
      <c r="J38" s="2">
        <f t="shared" si="10"/>
        <v>44137</v>
      </c>
      <c r="K38" s="2">
        <f t="shared" si="10"/>
        <v>44138</v>
      </c>
      <c r="L38" s="2">
        <f t="shared" si="10"/>
        <v>44139</v>
      </c>
      <c r="M38" s="2">
        <f t="shared" si="10"/>
        <v>44140</v>
      </c>
      <c r="N38" s="2">
        <f t="shared" si="10"/>
        <v>44141</v>
      </c>
      <c r="O38" s="2">
        <f t="shared" si="10"/>
        <v>44142</v>
      </c>
      <c r="P38" s="6"/>
      <c r="Q38" s="2" t="str">
        <f t="shared" ref="Q38:W43" si="11">IF(MONTH($Q$36)&lt;&gt;MONTH($Q$36-(WEEKDAY($Q$36,1)-($I$4-1))-IF((WEEKDAY($Q$36,1)-($I$4-1))&lt;=0,7,0)+(ROW(Q38)-ROW($Q$38))*7+(COLUMN(Q38)-COLUMN($Q$38)+1)),"",$Q$36-(WEEKDAY($Q$36,1)-($I$4-1))-IF((WEEKDAY($Q$36,1)-($I$4-1))&lt;=0,7,0)+(ROW(Q38)-ROW($Q$38))*7+(COLUMN(Q38)-COLUMN($Q$38)+1))</f>
        <v/>
      </c>
      <c r="R38" s="2" t="str">
        <f t="shared" si="11"/>
        <v/>
      </c>
      <c r="S38" s="2">
        <f t="shared" si="11"/>
        <v>44166</v>
      </c>
      <c r="T38" s="2">
        <f t="shared" si="11"/>
        <v>44167</v>
      </c>
      <c r="U38" s="2">
        <f t="shared" si="11"/>
        <v>44168</v>
      </c>
      <c r="V38" s="2">
        <f t="shared" si="11"/>
        <v>44169</v>
      </c>
      <c r="W38" s="2">
        <f t="shared" si="11"/>
        <v>44170</v>
      </c>
      <c r="X38" s="6"/>
      <c r="Y38" s="22"/>
      <c r="Z38" s="20"/>
    </row>
    <row r="39" spans="1:34" x14ac:dyDescent="0.2">
      <c r="A39" s="2">
        <f t="shared" si="9"/>
        <v>44108</v>
      </c>
      <c r="B39" s="2">
        <f t="shared" si="9"/>
        <v>44109</v>
      </c>
      <c r="C39" s="2">
        <f t="shared" si="9"/>
        <v>44110</v>
      </c>
      <c r="D39" s="2">
        <f t="shared" si="9"/>
        <v>44111</v>
      </c>
      <c r="E39" s="2">
        <f t="shared" si="9"/>
        <v>44112</v>
      </c>
      <c r="F39" s="2">
        <f t="shared" si="9"/>
        <v>44113</v>
      </c>
      <c r="G39" s="2">
        <f t="shared" si="9"/>
        <v>44114</v>
      </c>
      <c r="H39" s="6"/>
      <c r="I39" s="2">
        <f t="shared" si="10"/>
        <v>44143</v>
      </c>
      <c r="J39" s="2">
        <f t="shared" si="10"/>
        <v>44144</v>
      </c>
      <c r="K39" s="2">
        <f t="shared" si="10"/>
        <v>44145</v>
      </c>
      <c r="L39" s="2">
        <f t="shared" si="10"/>
        <v>44146</v>
      </c>
      <c r="M39" s="2">
        <f t="shared" si="10"/>
        <v>44147</v>
      </c>
      <c r="N39" s="2">
        <f t="shared" si="10"/>
        <v>44148</v>
      </c>
      <c r="O39" s="2">
        <f t="shared" si="10"/>
        <v>44149</v>
      </c>
      <c r="P39" s="6"/>
      <c r="Q39" s="2">
        <f t="shared" si="11"/>
        <v>44171</v>
      </c>
      <c r="R39" s="2">
        <f t="shared" si="11"/>
        <v>44172</v>
      </c>
      <c r="S39" s="2">
        <f t="shared" si="11"/>
        <v>44173</v>
      </c>
      <c r="T39" s="2">
        <f t="shared" si="11"/>
        <v>44174</v>
      </c>
      <c r="U39" s="2">
        <f t="shared" si="11"/>
        <v>44175</v>
      </c>
      <c r="V39" s="2">
        <f t="shared" si="11"/>
        <v>44176</v>
      </c>
      <c r="W39" s="2">
        <f t="shared" si="11"/>
        <v>44177</v>
      </c>
      <c r="X39" s="6"/>
      <c r="Y39" s="22"/>
      <c r="Z39" s="20"/>
    </row>
    <row r="40" spans="1:34" x14ac:dyDescent="0.2">
      <c r="A40" s="2">
        <f t="shared" si="9"/>
        <v>44115</v>
      </c>
      <c r="B40" s="2">
        <f t="shared" si="9"/>
        <v>44116</v>
      </c>
      <c r="C40" s="2">
        <f t="shared" si="9"/>
        <v>44117</v>
      </c>
      <c r="D40" s="2">
        <f t="shared" si="9"/>
        <v>44118</v>
      </c>
      <c r="E40" s="2">
        <f t="shared" si="9"/>
        <v>44119</v>
      </c>
      <c r="F40" s="2">
        <f t="shared" si="9"/>
        <v>44120</v>
      </c>
      <c r="G40" s="2">
        <f t="shared" si="9"/>
        <v>44121</v>
      </c>
      <c r="H40" s="6"/>
      <c r="I40" s="2">
        <f t="shared" si="10"/>
        <v>44150</v>
      </c>
      <c r="J40" s="2">
        <f t="shared" si="10"/>
        <v>44151</v>
      </c>
      <c r="K40" s="2">
        <f t="shared" si="10"/>
        <v>44152</v>
      </c>
      <c r="L40" s="2">
        <f t="shared" si="10"/>
        <v>44153</v>
      </c>
      <c r="M40" s="2">
        <f t="shared" si="10"/>
        <v>44154</v>
      </c>
      <c r="N40" s="2">
        <f t="shared" si="10"/>
        <v>44155</v>
      </c>
      <c r="O40" s="2">
        <f t="shared" si="10"/>
        <v>44156</v>
      </c>
      <c r="P40" s="6"/>
      <c r="Q40" s="2">
        <f t="shared" si="11"/>
        <v>44178</v>
      </c>
      <c r="R40" s="2">
        <f t="shared" si="11"/>
        <v>44179</v>
      </c>
      <c r="S40" s="2">
        <f t="shared" si="11"/>
        <v>44180</v>
      </c>
      <c r="T40" s="2">
        <f t="shared" si="11"/>
        <v>44181</v>
      </c>
      <c r="U40" s="2">
        <f t="shared" si="11"/>
        <v>44182</v>
      </c>
      <c r="V40" s="2">
        <f t="shared" si="11"/>
        <v>44183</v>
      </c>
      <c r="W40" s="2">
        <f t="shared" si="11"/>
        <v>44184</v>
      </c>
      <c r="X40" s="6"/>
      <c r="Y40" s="22"/>
      <c r="Z40" s="19"/>
    </row>
    <row r="41" spans="1:34" x14ac:dyDescent="0.2">
      <c r="A41" s="2">
        <f t="shared" si="9"/>
        <v>44122</v>
      </c>
      <c r="B41" s="2">
        <f t="shared" si="9"/>
        <v>44123</v>
      </c>
      <c r="C41" s="2">
        <f t="shared" si="9"/>
        <v>44124</v>
      </c>
      <c r="D41" s="2">
        <f t="shared" si="9"/>
        <v>44125</v>
      </c>
      <c r="E41" s="2">
        <f t="shared" si="9"/>
        <v>44126</v>
      </c>
      <c r="F41" s="2">
        <f t="shared" si="9"/>
        <v>44127</v>
      </c>
      <c r="G41" s="2">
        <f t="shared" si="9"/>
        <v>44128</v>
      </c>
      <c r="H41" s="6"/>
      <c r="I41" s="2">
        <f t="shared" si="10"/>
        <v>44157</v>
      </c>
      <c r="J41" s="2">
        <f t="shared" si="10"/>
        <v>44158</v>
      </c>
      <c r="K41" s="2">
        <f t="shared" si="10"/>
        <v>44159</v>
      </c>
      <c r="L41" s="2">
        <f t="shared" si="10"/>
        <v>44160</v>
      </c>
      <c r="M41" s="2">
        <f t="shared" si="10"/>
        <v>44161</v>
      </c>
      <c r="N41" s="2">
        <f t="shared" si="10"/>
        <v>44162</v>
      </c>
      <c r="O41" s="2">
        <f t="shared" si="10"/>
        <v>44163</v>
      </c>
      <c r="P41" s="6"/>
      <c r="Q41" s="2">
        <f t="shared" si="11"/>
        <v>44185</v>
      </c>
      <c r="R41" s="2">
        <f t="shared" si="11"/>
        <v>44186</v>
      </c>
      <c r="S41" s="2">
        <f t="shared" si="11"/>
        <v>44187</v>
      </c>
      <c r="T41" s="2">
        <f t="shared" si="11"/>
        <v>44188</v>
      </c>
      <c r="U41" s="2">
        <f t="shared" si="11"/>
        <v>44189</v>
      </c>
      <c r="V41" s="2">
        <f t="shared" si="11"/>
        <v>44190</v>
      </c>
      <c r="W41" s="2">
        <f t="shared" si="11"/>
        <v>44191</v>
      </c>
      <c r="X41" s="6"/>
      <c r="Y41" s="22"/>
      <c r="Z41" s="19"/>
    </row>
    <row r="42" spans="1:34" ht="15.75" x14ac:dyDescent="0.3">
      <c r="A42" s="2">
        <f t="shared" si="9"/>
        <v>44129</v>
      </c>
      <c r="B42" s="2">
        <f t="shared" si="9"/>
        <v>44130</v>
      </c>
      <c r="C42" s="2">
        <f t="shared" si="9"/>
        <v>44131</v>
      </c>
      <c r="D42" s="2">
        <f t="shared" si="9"/>
        <v>44132</v>
      </c>
      <c r="E42" s="2">
        <f t="shared" si="9"/>
        <v>44133</v>
      </c>
      <c r="F42" s="2">
        <f t="shared" si="9"/>
        <v>44134</v>
      </c>
      <c r="G42" s="2">
        <f t="shared" si="9"/>
        <v>44135</v>
      </c>
      <c r="H42" s="6"/>
      <c r="I42" s="2">
        <f t="shared" si="10"/>
        <v>44164</v>
      </c>
      <c r="J42" s="2">
        <f t="shared" si="10"/>
        <v>44165</v>
      </c>
      <c r="K42" s="2" t="str">
        <f t="shared" si="10"/>
        <v/>
      </c>
      <c r="L42" s="2" t="str">
        <f t="shared" si="10"/>
        <v/>
      </c>
      <c r="M42" s="2" t="str">
        <f t="shared" si="10"/>
        <v/>
      </c>
      <c r="N42" s="2" t="str">
        <f t="shared" si="10"/>
        <v/>
      </c>
      <c r="O42" s="2" t="str">
        <f t="shared" si="10"/>
        <v/>
      </c>
      <c r="P42" s="6"/>
      <c r="Q42" s="2">
        <f t="shared" si="11"/>
        <v>44192</v>
      </c>
      <c r="R42" s="2">
        <f t="shared" si="11"/>
        <v>44193</v>
      </c>
      <c r="S42" s="2">
        <f t="shared" si="11"/>
        <v>44194</v>
      </c>
      <c r="T42" s="2">
        <f t="shared" si="11"/>
        <v>44195</v>
      </c>
      <c r="U42" s="2">
        <f t="shared" si="11"/>
        <v>44196</v>
      </c>
      <c r="V42" s="2" t="str">
        <f t="shared" si="11"/>
        <v/>
      </c>
      <c r="W42" s="2" t="str">
        <f t="shared" si="11"/>
        <v/>
      </c>
      <c r="X42" s="6"/>
      <c r="Y42" s="22"/>
      <c r="Z42" s="19"/>
      <c r="AC42" s="24"/>
    </row>
    <row r="43" spans="1:34" x14ac:dyDescent="0.2">
      <c r="A43" s="2" t="str">
        <f t="shared" si="9"/>
        <v/>
      </c>
      <c r="B43" s="2" t="str">
        <f t="shared" si="9"/>
        <v/>
      </c>
      <c r="C43" s="2" t="str">
        <f t="shared" si="9"/>
        <v/>
      </c>
      <c r="D43" s="2" t="str">
        <f t="shared" si="9"/>
        <v/>
      </c>
      <c r="E43" s="2" t="str">
        <f t="shared" si="9"/>
        <v/>
      </c>
      <c r="F43" s="2" t="str">
        <f t="shared" si="9"/>
        <v/>
      </c>
      <c r="G43" s="2" t="str">
        <f t="shared" si="9"/>
        <v/>
      </c>
      <c r="H43" s="7"/>
      <c r="I43" s="2" t="str">
        <f t="shared" si="10"/>
        <v/>
      </c>
      <c r="J43" s="2" t="str">
        <f t="shared" si="10"/>
        <v/>
      </c>
      <c r="K43" s="2" t="str">
        <f t="shared" si="10"/>
        <v/>
      </c>
      <c r="L43" s="2" t="str">
        <f t="shared" si="10"/>
        <v/>
      </c>
      <c r="M43" s="2" t="str">
        <f t="shared" si="10"/>
        <v/>
      </c>
      <c r="N43" s="2" t="str">
        <f t="shared" si="10"/>
        <v/>
      </c>
      <c r="O43" s="2" t="str">
        <f t="shared" si="10"/>
        <v/>
      </c>
      <c r="Q43" s="2" t="str">
        <f t="shared" si="11"/>
        <v/>
      </c>
      <c r="R43" s="2" t="str">
        <f t="shared" si="11"/>
        <v/>
      </c>
      <c r="S43" s="2" t="str">
        <f t="shared" si="11"/>
        <v/>
      </c>
      <c r="T43" s="2" t="str">
        <f t="shared" si="11"/>
        <v/>
      </c>
      <c r="U43" s="2" t="str">
        <f t="shared" si="11"/>
        <v/>
      </c>
      <c r="V43" s="2" t="str">
        <f t="shared" si="11"/>
        <v/>
      </c>
      <c r="W43" s="2" t="str">
        <f t="shared" si="11"/>
        <v/>
      </c>
      <c r="X43" s="6"/>
      <c r="Y43" s="22"/>
      <c r="Z43" s="19"/>
    </row>
    <row r="44" spans="1:34" x14ac:dyDescent="0.2">
      <c r="A44" s="250"/>
      <c r="B44" s="250"/>
      <c r="C44" s="250"/>
      <c r="D44" s="250"/>
      <c r="E44" s="250"/>
      <c r="F44" s="250"/>
      <c r="G44" s="250"/>
      <c r="H44" s="250"/>
      <c r="I44" s="250"/>
      <c r="J44" s="250"/>
      <c r="K44" s="250"/>
      <c r="L44" s="250"/>
      <c r="M44" s="250"/>
      <c r="N44" s="250"/>
      <c r="O44" s="250"/>
      <c r="Q44" s="251"/>
      <c r="R44" s="251"/>
      <c r="S44" s="251"/>
      <c r="T44" s="251"/>
      <c r="U44" s="251"/>
      <c r="V44" s="251"/>
      <c r="W44" s="251"/>
      <c r="Y44" s="22"/>
      <c r="Z44" s="19"/>
    </row>
    <row r="45" spans="1:34" x14ac:dyDescent="0.2">
      <c r="Y45" s="16"/>
    </row>
    <row r="46" spans="1:34" x14ac:dyDescent="0.2">
      <c r="Y46" s="14"/>
    </row>
    <row r="47" spans="1:34" x14ac:dyDescent="0.2">
      <c r="E47" s="18"/>
    </row>
  </sheetData>
  <mergeCells count="27">
    <mergeCell ref="A1:Z1"/>
    <mergeCell ref="Q36:W36"/>
    <mergeCell ref="A4:C4"/>
    <mergeCell ref="I3:K3"/>
    <mergeCell ref="I4:K4"/>
    <mergeCell ref="L4:O4"/>
    <mergeCell ref="A6:W6"/>
    <mergeCell ref="A27:G27"/>
    <mergeCell ref="Q18:W18"/>
    <mergeCell ref="A3:C3"/>
    <mergeCell ref="A18:G18"/>
    <mergeCell ref="I18:O18"/>
    <mergeCell ref="A2:P2"/>
    <mergeCell ref="A9:G9"/>
    <mergeCell ref="I9:O9"/>
    <mergeCell ref="Q9:W9"/>
    <mergeCell ref="A44:O44"/>
    <mergeCell ref="Q44:W44"/>
    <mergeCell ref="I27:O27"/>
    <mergeCell ref="Q27:W27"/>
    <mergeCell ref="A36:G36"/>
    <mergeCell ref="I36:O36"/>
    <mergeCell ref="A7:W7"/>
    <mergeCell ref="Q4:Z4"/>
    <mergeCell ref="Q3:W3"/>
    <mergeCell ref="E4:G4"/>
    <mergeCell ref="E3:G3"/>
  </mergeCells>
  <phoneticPr fontId="3" type="noConversion"/>
  <conditionalFormatting sqref="I20:O25 Q20:W25 A38:G43 I38:O43 Q38:W43 A29:G34 I29:O34 Q29:W34 A20:G25 I11:O16 Q11:W16 A11:G16">
    <cfRule type="cellIs" dxfId="1" priority="1" stopIfTrue="1" operator="equal">
      <formula>""</formula>
    </cfRule>
    <cfRule type="expression" dxfId="0" priority="2" stopIfTrue="1">
      <formula>MATCH(A11,event_dates,0)</formula>
    </cfRule>
  </conditionalFormatting>
  <printOptions horizontalCentered="1"/>
  <pageMargins left="0.75" right="0.75" top="0.25" bottom="0.5" header="0.5" footer="0.5"/>
  <pageSetup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DY161"/>
  <sheetViews>
    <sheetView showGridLines="0" zoomScale="75" zoomScaleNormal="75" workbookViewId="0">
      <pane xSplit="1" ySplit="1" topLeftCell="B2" activePane="bottomRight" state="frozen"/>
      <selection activeCell="AC52" sqref="AC52"/>
      <selection pane="topRight" activeCell="AC52" sqref="AC52"/>
      <selection pane="bottomLeft" activeCell="AC52" sqref="AC52"/>
      <selection pane="bottomRight" activeCell="DP3" sqref="DP3:DQ3"/>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103"/>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103"/>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88</v>
      </c>
      <c r="C2" s="420"/>
      <c r="D2" s="420"/>
      <c r="E2" s="420"/>
      <c r="F2" s="420"/>
      <c r="G2" s="420"/>
      <c r="H2" s="420"/>
      <c r="I2" s="420"/>
      <c r="J2" s="420"/>
      <c r="K2" s="420"/>
      <c r="L2" s="420"/>
      <c r="M2" s="420"/>
      <c r="N2" s="420"/>
      <c r="O2" s="420"/>
      <c r="P2" s="420"/>
      <c r="Q2" s="420"/>
      <c r="R2" s="420"/>
      <c r="S2" s="420"/>
      <c r="T2" s="420"/>
      <c r="U2" s="420"/>
      <c r="V2" s="407">
        <f>Year!$Q$27</f>
        <v>44075</v>
      </c>
      <c r="W2" s="410"/>
      <c r="X2" s="410"/>
      <c r="Y2" s="410"/>
      <c r="Z2" s="410"/>
      <c r="AA2" s="410"/>
      <c r="AB2" s="410"/>
      <c r="AC2" s="410"/>
      <c r="AD2" s="59"/>
      <c r="AE2" s="75"/>
      <c r="AF2" s="77"/>
      <c r="AG2" s="104"/>
      <c r="AH2" s="473" t="s">
        <v>90</v>
      </c>
      <c r="AI2" s="473"/>
      <c r="AJ2" s="473"/>
      <c r="AK2" s="473"/>
      <c r="AL2" s="473"/>
      <c r="AM2" s="473"/>
      <c r="AN2" s="473"/>
      <c r="AO2" s="473"/>
      <c r="AP2" s="473"/>
      <c r="AQ2" s="473"/>
      <c r="AR2" s="473"/>
      <c r="AS2" s="473"/>
      <c r="AT2" s="473"/>
      <c r="AU2" s="473"/>
      <c r="AV2" s="473"/>
      <c r="AW2" s="473"/>
      <c r="AX2" s="473"/>
      <c r="AY2" s="473"/>
      <c r="AZ2" s="473"/>
      <c r="BA2" s="473"/>
      <c r="BB2" s="407">
        <f>Year!$Q$27</f>
        <v>44075</v>
      </c>
      <c r="BC2" s="410"/>
      <c r="BD2" s="410"/>
      <c r="BE2" s="410"/>
      <c r="BF2" s="410"/>
      <c r="BG2" s="410"/>
      <c r="BH2" s="410"/>
      <c r="BI2" s="410"/>
      <c r="BJ2" s="59"/>
      <c r="BK2" s="75"/>
      <c r="BL2" s="77"/>
      <c r="BM2" s="104"/>
      <c r="BN2" s="446" t="s">
        <v>91</v>
      </c>
      <c r="BO2" s="446"/>
      <c r="BP2" s="446"/>
      <c r="BQ2" s="446"/>
      <c r="BR2" s="446"/>
      <c r="BS2" s="446"/>
      <c r="BT2" s="446"/>
      <c r="BU2" s="446"/>
      <c r="BV2" s="446"/>
      <c r="BW2" s="446"/>
      <c r="BX2" s="446"/>
      <c r="BY2" s="446"/>
      <c r="BZ2" s="446"/>
      <c r="CA2" s="446"/>
      <c r="CB2" s="446"/>
      <c r="CC2" s="446"/>
      <c r="CD2" s="446"/>
      <c r="CE2" s="446"/>
      <c r="CF2" s="446"/>
      <c r="CG2" s="446"/>
      <c r="CH2" s="407">
        <f>Year!$Q$27</f>
        <v>44075</v>
      </c>
      <c r="CI2" s="410"/>
      <c r="CJ2" s="410"/>
      <c r="CK2" s="410"/>
      <c r="CL2" s="410"/>
      <c r="CM2" s="410"/>
      <c r="CN2" s="410"/>
      <c r="CO2" s="410"/>
      <c r="CP2" s="229"/>
      <c r="CQ2" s="75"/>
      <c r="CR2" s="77"/>
      <c r="CS2" s="104"/>
      <c r="CT2" s="420" t="s">
        <v>90</v>
      </c>
      <c r="CU2" s="420"/>
      <c r="CV2" s="420"/>
      <c r="CW2" s="420"/>
      <c r="CX2" s="420"/>
      <c r="CY2" s="420"/>
      <c r="CZ2" s="420"/>
      <c r="DA2" s="420"/>
      <c r="DB2" s="420"/>
      <c r="DC2" s="420"/>
      <c r="DD2" s="420"/>
      <c r="DE2" s="420"/>
      <c r="DF2" s="420"/>
      <c r="DG2" s="420"/>
      <c r="DH2" s="420"/>
      <c r="DI2" s="420"/>
      <c r="DJ2" s="420"/>
      <c r="DK2" s="420"/>
      <c r="DL2" s="420"/>
      <c r="DM2" s="420"/>
      <c r="DN2" s="407">
        <f>Year!$Q$27</f>
        <v>44075</v>
      </c>
      <c r="DO2" s="410"/>
      <c r="DP2" s="410"/>
      <c r="DQ2" s="410"/>
      <c r="DR2" s="410"/>
      <c r="DS2" s="410"/>
      <c r="DT2" s="410"/>
      <c r="DU2" s="410"/>
      <c r="DV2" s="59"/>
      <c r="DW2" s="75"/>
      <c r="DX2" s="7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205"/>
      <c r="AO3" s="179" t="s">
        <v>28</v>
      </c>
      <c r="AP3" s="422" t="s">
        <v>28</v>
      </c>
      <c r="AQ3" s="422"/>
      <c r="AS3" s="332" t="s">
        <v>35</v>
      </c>
      <c r="AT3" s="332"/>
      <c r="AU3" s="175" t="s">
        <v>28</v>
      </c>
      <c r="AV3" s="180"/>
      <c r="AW3" s="177" t="s">
        <v>28</v>
      </c>
      <c r="AX3" s="332"/>
      <c r="AY3" s="332"/>
      <c r="AZ3" s="67"/>
      <c r="BA3" s="333" t="s">
        <v>36</v>
      </c>
      <c r="BB3" s="333"/>
      <c r="BC3" s="204" t="s">
        <v>28</v>
      </c>
      <c r="BD3" s="334" t="s">
        <v>28</v>
      </c>
      <c r="BE3" s="334"/>
      <c r="BF3" s="168"/>
      <c r="BG3" s="168"/>
      <c r="BH3" s="168"/>
      <c r="BI3" s="168"/>
      <c r="BJ3" s="59"/>
      <c r="BL3" s="77"/>
      <c r="BM3" s="104"/>
      <c r="BN3" s="147"/>
      <c r="BO3" s="147"/>
      <c r="BP3" s="147"/>
      <c r="BQ3" s="147"/>
      <c r="BR3" s="380" t="s">
        <v>34</v>
      </c>
      <c r="BS3" s="380"/>
      <c r="BT3" s="205"/>
      <c r="BU3" s="179" t="s">
        <v>28</v>
      </c>
      <c r="BV3" s="422" t="s">
        <v>28</v>
      </c>
      <c r="BW3" s="422"/>
      <c r="BY3" s="332" t="s">
        <v>35</v>
      </c>
      <c r="BZ3" s="332"/>
      <c r="CA3" s="175" t="s">
        <v>28</v>
      </c>
      <c r="CB3" s="180" t="s">
        <v>28</v>
      </c>
      <c r="CC3" s="177" t="s">
        <v>28</v>
      </c>
      <c r="CD3" s="332"/>
      <c r="CE3" s="332"/>
      <c r="CF3" s="67"/>
      <c r="CG3" s="333" t="s">
        <v>36</v>
      </c>
      <c r="CH3" s="333"/>
      <c r="CI3" s="204"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221" t="s">
        <v>28</v>
      </c>
      <c r="DH3" s="504" t="s">
        <v>28</v>
      </c>
      <c r="DI3" s="505"/>
      <c r="DJ3" s="505"/>
      <c r="DK3" s="505"/>
      <c r="DL3" s="67"/>
      <c r="DM3" s="333" t="s">
        <v>36</v>
      </c>
      <c r="DN3" s="333"/>
      <c r="DO3" s="216"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75"/>
      <c r="AF4" s="77"/>
      <c r="AG4" s="104"/>
      <c r="AH4" s="381" t="str">
        <f>'1'!AH4:AI4</f>
        <v>Sunday</v>
      </c>
      <c r="AI4" s="382"/>
      <c r="AJ4" s="382"/>
      <c r="AK4" s="382"/>
      <c r="AL4" s="382" t="str">
        <f>'1'!AL4:AM4</f>
        <v>Monday</v>
      </c>
      <c r="AM4" s="382"/>
      <c r="AN4" s="382"/>
      <c r="AO4" s="330"/>
      <c r="AP4" s="382" t="str">
        <f>'1'!AP4:AQ4</f>
        <v>Tuesday</v>
      </c>
      <c r="AQ4" s="382"/>
      <c r="AR4" s="382"/>
      <c r="AS4" s="382"/>
      <c r="AT4" s="382" t="str">
        <f>'1'!AT4:AU4</f>
        <v>Wednesday</v>
      </c>
      <c r="AU4" s="382"/>
      <c r="AV4" s="382"/>
      <c r="AW4" s="330"/>
      <c r="AX4" s="382" t="str">
        <f>'1'!AX4:AY4</f>
        <v>Thursday</v>
      </c>
      <c r="AY4" s="382"/>
      <c r="AZ4" s="382"/>
      <c r="BA4" s="382"/>
      <c r="BB4" s="382" t="str">
        <f>'1'!BB4:BC4</f>
        <v>Friday</v>
      </c>
      <c r="BC4" s="382"/>
      <c r="BD4" s="382"/>
      <c r="BE4" s="382"/>
      <c r="BF4" s="330" t="str">
        <f>'1'!BF4:BG4</f>
        <v>Saturday</v>
      </c>
      <c r="BG4" s="330"/>
      <c r="BH4" s="330"/>
      <c r="BI4" s="330"/>
      <c r="BJ4" s="59"/>
      <c r="BK4" s="75"/>
      <c r="BL4" s="77"/>
      <c r="BM4" s="104"/>
      <c r="BN4" s="381" t="str">
        <f>'1'!BN4:BO4</f>
        <v>Sunday</v>
      </c>
      <c r="BO4" s="382"/>
      <c r="BP4" s="382"/>
      <c r="BQ4" s="382"/>
      <c r="BR4" s="382" t="str">
        <f>'1'!BR4:BS4</f>
        <v>Monday</v>
      </c>
      <c r="BS4" s="382"/>
      <c r="BT4" s="382"/>
      <c r="BU4" s="330"/>
      <c r="BV4" s="382" t="str">
        <f>'1'!BV4:BW4</f>
        <v>Tuesday</v>
      </c>
      <c r="BW4" s="382"/>
      <c r="BX4" s="382"/>
      <c r="BY4" s="382"/>
      <c r="BZ4" s="382" t="str">
        <f>'1'!BZ4:CA4</f>
        <v>Wednesday</v>
      </c>
      <c r="CA4" s="382"/>
      <c r="CB4" s="382"/>
      <c r="CC4" s="330"/>
      <c r="CD4" s="382" t="str">
        <f>'1'!CD4:CE4</f>
        <v>Thursday</v>
      </c>
      <c r="CE4" s="382"/>
      <c r="CF4" s="382"/>
      <c r="CG4" s="382"/>
      <c r="CH4" s="382" t="str">
        <f>'1'!CH4:CI4</f>
        <v>Friday</v>
      </c>
      <c r="CI4" s="382"/>
      <c r="CJ4" s="382"/>
      <c r="CK4" s="382"/>
      <c r="CL4" s="330" t="str">
        <f>'1'!CL4:CM4</f>
        <v>Saturday</v>
      </c>
      <c r="CM4" s="330"/>
      <c r="CN4" s="330"/>
      <c r="CO4" s="330"/>
      <c r="CP4" s="59"/>
      <c r="CQ4" s="75"/>
      <c r="CR4" s="77"/>
      <c r="CS4" s="104"/>
      <c r="CT4" s="381" t="str">
        <f>'1'!CT4:CU4</f>
        <v>Sunday</v>
      </c>
      <c r="CU4" s="382"/>
      <c r="CV4" s="382"/>
      <c r="CW4" s="382"/>
      <c r="CX4" s="382" t="str">
        <f>'1'!CX4:CY4</f>
        <v>Monday</v>
      </c>
      <c r="CY4" s="382"/>
      <c r="CZ4" s="382"/>
      <c r="DA4" s="330"/>
      <c r="DB4" s="382" t="str">
        <f>'1'!DB4:DC4</f>
        <v>Tuesday</v>
      </c>
      <c r="DC4" s="382"/>
      <c r="DD4" s="382"/>
      <c r="DE4" s="382"/>
      <c r="DF4" s="382" t="str">
        <f>'1'!DF4:DG4</f>
        <v>Wednesday</v>
      </c>
      <c r="DG4" s="382"/>
      <c r="DH4" s="382"/>
      <c r="DI4" s="330"/>
      <c r="DJ4" s="382" t="str">
        <f>'1'!DJ4:DK4</f>
        <v>Thursday</v>
      </c>
      <c r="DK4" s="382"/>
      <c r="DL4" s="382"/>
      <c r="DM4" s="382"/>
      <c r="DN4" s="382" t="str">
        <f>'1'!DN4:DO4</f>
        <v>Friday</v>
      </c>
      <c r="DO4" s="382"/>
      <c r="DP4" s="382"/>
      <c r="DQ4" s="382"/>
      <c r="DR4" s="330" t="str">
        <f>'1'!DR4:DS4</f>
        <v>Saturday</v>
      </c>
      <c r="DS4" s="330"/>
      <c r="DT4" s="330"/>
      <c r="DU4" s="330"/>
      <c r="DV4" s="59"/>
      <c r="DW4" s="75"/>
      <c r="DX4" s="77"/>
    </row>
    <row r="5" spans="1:128" s="33" customFormat="1" ht="18" x14ac:dyDescent="0.2">
      <c r="A5" s="297"/>
      <c r="B5" s="28" t="str">
        <f>Year!$Q$29</f>
        <v/>
      </c>
      <c r="C5" s="31" t="str">
        <f>IF(ISERROR(MATCH($B$5,event_dates,0)),"",INDEX(events,MATCH($B$5,event_dates,0)))</f>
        <v/>
      </c>
      <c r="D5" s="34"/>
      <c r="E5" s="34"/>
      <c r="F5" s="25" t="str">
        <f>Year!$R$29</f>
        <v/>
      </c>
      <c r="G5" s="30" t="str">
        <f>IF(ISERROR(MATCH($F$5,event_dates,0)),"",INDEX(events,MATCH($F$5,event_dates,0)))</f>
        <v/>
      </c>
      <c r="H5" s="34"/>
      <c r="I5" s="34"/>
      <c r="J5" s="25">
        <f>Year!$S$29</f>
        <v>44075</v>
      </c>
      <c r="K5" s="30" t="str">
        <f>IF(ISERROR(MATCH($J$5,event_dates,0)),"",INDEX(events,MATCH($J$5,event_dates,0)))</f>
        <v/>
      </c>
      <c r="L5" s="34"/>
      <c r="M5" s="34"/>
      <c r="N5" s="25">
        <f>Year!$T$29</f>
        <v>44076</v>
      </c>
      <c r="O5" s="30" t="str">
        <f>IF(ISERROR(MATCH($N$5,event_dates,0)),"",INDEX(events,MATCH($N$5,event_dates,0)))</f>
        <v/>
      </c>
      <c r="P5" s="34"/>
      <c r="Q5" s="34"/>
      <c r="R5" s="25">
        <f>Year!$U$29</f>
        <v>44077</v>
      </c>
      <c r="S5" s="30" t="str">
        <f>IF(ISERROR(MATCH($R$5,event_dates,0)),"",INDEX(events,MATCH($R$5,event_dates,0)))</f>
        <v/>
      </c>
      <c r="T5" s="34"/>
      <c r="U5" s="34"/>
      <c r="V5" s="25">
        <f>Year!$V$29</f>
        <v>44078</v>
      </c>
      <c r="W5" s="30" t="str">
        <f>IF(ISERROR(MATCH($V$5,event_dates,0)),"",INDEX(events,MATCH($V$5,event_dates,0)))</f>
        <v/>
      </c>
      <c r="X5" s="34"/>
      <c r="Y5" s="34"/>
      <c r="Z5" s="28">
        <f>Year!$W$29</f>
        <v>44079</v>
      </c>
      <c r="AA5" s="31" t="str">
        <f>IF(ISERROR(MATCH($Z$5,event_dates,0)),"",INDEX(events,MATCH($Z$5,event_dates,0)))</f>
        <v/>
      </c>
      <c r="AB5" s="34"/>
      <c r="AC5" s="32"/>
      <c r="AD5" s="34"/>
      <c r="AE5" s="114"/>
      <c r="AF5" s="78"/>
      <c r="AG5" s="105"/>
      <c r="AH5" s="28" t="str">
        <f>Year!$Q$29</f>
        <v/>
      </c>
      <c r="AI5" s="31" t="str">
        <f>IF(ISERROR(MATCH($B$5,event_dates,0)),"",INDEX(events,MATCH($B$5,event_dates,0)))</f>
        <v/>
      </c>
      <c r="AJ5" s="34"/>
      <c r="AK5" s="34"/>
      <c r="AL5" s="25" t="str">
        <f>Year!$R$29</f>
        <v/>
      </c>
      <c r="AM5" s="30" t="str">
        <f>IF(ISERROR(MATCH($F$5,event_dates,0)),"",INDEX(events,MATCH($F$5,event_dates,0)))</f>
        <v/>
      </c>
      <c r="AN5" s="34"/>
      <c r="AO5" s="34"/>
      <c r="AP5" s="25">
        <f>Year!$S$29</f>
        <v>44075</v>
      </c>
      <c r="AQ5" s="30" t="str">
        <f>IF(ISERROR(MATCH($J$5,event_dates,0)),"",INDEX(events,MATCH($J$5,event_dates,0)))</f>
        <v/>
      </c>
      <c r="AR5" s="34"/>
      <c r="AS5" s="34"/>
      <c r="AT5" s="25">
        <f>Year!$T$29</f>
        <v>44076</v>
      </c>
      <c r="AU5" s="30" t="str">
        <f>IF(ISERROR(MATCH($N$5,event_dates,0)),"",INDEX(events,MATCH($N$5,event_dates,0)))</f>
        <v/>
      </c>
      <c r="AV5" s="34"/>
      <c r="AW5" s="34"/>
      <c r="AX5" s="25">
        <f>Year!$U$29</f>
        <v>44077</v>
      </c>
      <c r="AY5" s="30" t="str">
        <f>IF(ISERROR(MATCH($R$5,event_dates,0)),"",INDEX(events,MATCH($R$5,event_dates,0)))</f>
        <v/>
      </c>
      <c r="AZ5" s="34"/>
      <c r="BA5" s="34"/>
      <c r="BB5" s="25">
        <f>Year!$V$29</f>
        <v>44078</v>
      </c>
      <c r="BC5" s="30" t="str">
        <f>IF(ISERROR(MATCH($V$5,event_dates,0)),"",INDEX(events,MATCH($V$5,event_dates,0)))</f>
        <v/>
      </c>
      <c r="BD5" s="34"/>
      <c r="BE5" s="34"/>
      <c r="BF5" s="28">
        <f>Year!$W$29</f>
        <v>44079</v>
      </c>
      <c r="BG5" s="31" t="str">
        <f>IF(ISERROR(MATCH($Z$5,event_dates,0)),"",INDEX(events,MATCH($Z$5,event_dates,0)))</f>
        <v/>
      </c>
      <c r="BH5" s="34"/>
      <c r="BI5" s="32"/>
      <c r="BJ5" s="34"/>
      <c r="BK5" s="114"/>
      <c r="BL5" s="78"/>
      <c r="BM5" s="105"/>
      <c r="BN5" s="28" t="str">
        <f>Year!$Q$29</f>
        <v/>
      </c>
      <c r="BO5" s="31" t="str">
        <f>IF(ISERROR(MATCH($B$5,event_dates,0)),"",INDEX(events,MATCH($B$5,event_dates,0)))</f>
        <v/>
      </c>
      <c r="BP5" s="34"/>
      <c r="BQ5" s="34"/>
      <c r="BR5" s="25" t="str">
        <f>Year!$R$29</f>
        <v/>
      </c>
      <c r="BS5" s="30" t="str">
        <f>IF(ISERROR(MATCH($F$5,event_dates,0)),"",INDEX(events,MATCH($F$5,event_dates,0)))</f>
        <v/>
      </c>
      <c r="BT5" s="34"/>
      <c r="BU5" s="34"/>
      <c r="BV5" s="25">
        <f>Year!$S$29</f>
        <v>44075</v>
      </c>
      <c r="BW5" s="30" t="str">
        <f>IF(ISERROR(MATCH($J$5,event_dates,0)),"",INDEX(events,MATCH($J$5,event_dates,0)))</f>
        <v/>
      </c>
      <c r="BX5" s="34"/>
      <c r="BY5" s="34"/>
      <c r="BZ5" s="25">
        <f>Year!$T$29</f>
        <v>44076</v>
      </c>
      <c r="CA5" s="30" t="str">
        <f>IF(ISERROR(MATCH($N$5,event_dates,0)),"",INDEX(events,MATCH($N$5,event_dates,0)))</f>
        <v/>
      </c>
      <c r="CB5" s="34"/>
      <c r="CC5" s="34"/>
      <c r="CD5" s="25">
        <f>Year!$U$29</f>
        <v>44077</v>
      </c>
      <c r="CE5" s="30" t="str">
        <f>IF(ISERROR(MATCH($R$5,event_dates,0)),"",INDEX(events,MATCH($R$5,event_dates,0)))</f>
        <v/>
      </c>
      <c r="CF5" s="34"/>
      <c r="CG5" s="34"/>
      <c r="CH5" s="25">
        <f>Year!$V$29</f>
        <v>44078</v>
      </c>
      <c r="CI5" s="30" t="str">
        <f>IF(ISERROR(MATCH($V$5,event_dates,0)),"",INDEX(events,MATCH($V$5,event_dates,0)))</f>
        <v/>
      </c>
      <c r="CJ5" s="34"/>
      <c r="CK5" s="34"/>
      <c r="CL5" s="28">
        <f>Year!$W$29</f>
        <v>44079</v>
      </c>
      <c r="CM5" s="31" t="str">
        <f>IF(ISERROR(MATCH($Z$5,event_dates,0)),"",INDEX(events,MATCH($Z$5,event_dates,0)))</f>
        <v/>
      </c>
      <c r="CN5" s="34"/>
      <c r="CO5" s="32"/>
      <c r="CP5" s="34"/>
      <c r="CQ5" s="114"/>
      <c r="CR5" s="78"/>
      <c r="CS5" s="105"/>
      <c r="CT5" s="28" t="str">
        <f>Year!$Q$29</f>
        <v/>
      </c>
      <c r="CU5" s="31" t="str">
        <f>IF(ISERROR(MATCH($B$5,event_dates,0)),"",INDEX(events,MATCH($B$5,event_dates,0)))</f>
        <v/>
      </c>
      <c r="CV5" s="34"/>
      <c r="CW5" s="34"/>
      <c r="CX5" s="25" t="str">
        <f>Year!$R$29</f>
        <v/>
      </c>
      <c r="CY5" s="30" t="str">
        <f>IF(ISERROR(MATCH($F$5,event_dates,0)),"",INDEX(events,MATCH($F$5,event_dates,0)))</f>
        <v/>
      </c>
      <c r="CZ5" s="34"/>
      <c r="DA5" s="34"/>
      <c r="DB5" s="25">
        <f>Year!$S$29</f>
        <v>44075</v>
      </c>
      <c r="DC5" s="30" t="str">
        <f>IF(ISERROR(MATCH($J$5,event_dates,0)),"",INDEX(events,MATCH($J$5,event_dates,0)))</f>
        <v/>
      </c>
      <c r="DD5" s="34"/>
      <c r="DE5" s="34"/>
      <c r="DF5" s="25">
        <f>Year!$T$29</f>
        <v>44076</v>
      </c>
      <c r="DG5" s="30" t="str">
        <f>IF(ISERROR(MATCH($N$5,event_dates,0)),"",INDEX(events,MATCH($N$5,event_dates,0)))</f>
        <v/>
      </c>
      <c r="DH5" s="34"/>
      <c r="DI5" s="34"/>
      <c r="DJ5" s="25">
        <f>Year!$U$29</f>
        <v>44077</v>
      </c>
      <c r="DK5" s="30" t="str">
        <f>IF(ISERROR(MATCH($R$5,event_dates,0)),"",INDEX(events,MATCH($R$5,event_dates,0)))</f>
        <v/>
      </c>
      <c r="DL5" s="34"/>
      <c r="DM5" s="34"/>
      <c r="DN5" s="25">
        <f>Year!$V$29</f>
        <v>44078</v>
      </c>
      <c r="DO5" s="30" t="str">
        <f>IF(ISERROR(MATCH($V$5,event_dates,0)),"",INDEX(events,MATCH($V$5,event_dates,0)))</f>
        <v/>
      </c>
      <c r="DP5" s="34"/>
      <c r="DQ5" s="34"/>
      <c r="DR5" s="28">
        <f>Year!$W$29</f>
        <v>44079</v>
      </c>
      <c r="DS5" s="31" t="str">
        <f>IF(ISERROR(MATCH($Z$5,event_dates,0)),"",INDEX(events,MATCH($Z$5,event_dates,0)))</f>
        <v/>
      </c>
      <c r="DT5" s="34"/>
      <c r="DU5" s="32"/>
      <c r="DV5" s="34"/>
      <c r="DW5" s="11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75"/>
      <c r="AF6" s="77"/>
      <c r="AG6" s="104"/>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75"/>
      <c r="BL6" s="77"/>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75"/>
      <c r="CR6" s="77"/>
      <c r="CS6" s="104"/>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75"/>
      <c r="DX6" s="77"/>
    </row>
    <row r="7" spans="1:128" s="9" customFormat="1" ht="13.5" x14ac:dyDescent="0.2">
      <c r="A7" s="297"/>
      <c r="B7" s="306"/>
      <c r="C7" s="307"/>
      <c r="D7" s="307"/>
      <c r="E7" s="308"/>
      <c r="F7" s="306"/>
      <c r="G7" s="307"/>
      <c r="H7" s="307"/>
      <c r="I7" s="308"/>
      <c r="J7" s="314"/>
      <c r="K7" s="313"/>
      <c r="L7" s="313"/>
      <c r="M7" s="315"/>
      <c r="N7" s="314"/>
      <c r="O7" s="313"/>
      <c r="P7" s="313"/>
      <c r="Q7" s="315"/>
      <c r="R7" s="314"/>
      <c r="S7" s="313"/>
      <c r="T7" s="313"/>
      <c r="U7" s="315"/>
      <c r="V7" s="314"/>
      <c r="W7" s="313"/>
      <c r="X7" s="313"/>
      <c r="Y7" s="315"/>
      <c r="Z7" s="306"/>
      <c r="AA7" s="307"/>
      <c r="AB7" s="307"/>
      <c r="AC7" s="308"/>
      <c r="AD7" s="59"/>
      <c r="AE7" s="75"/>
      <c r="AF7" s="77"/>
      <c r="AG7" s="104"/>
      <c r="AH7" s="306"/>
      <c r="AI7" s="307"/>
      <c r="AJ7" s="307"/>
      <c r="AK7" s="308"/>
      <c r="AL7" s="306"/>
      <c r="AM7" s="307"/>
      <c r="AN7" s="307"/>
      <c r="AO7" s="308"/>
      <c r="AP7" s="314"/>
      <c r="AQ7" s="313"/>
      <c r="AR7" s="313"/>
      <c r="AS7" s="315"/>
      <c r="AT7" s="314"/>
      <c r="AU7" s="313"/>
      <c r="AV7" s="313"/>
      <c r="AW7" s="315"/>
      <c r="AX7" s="314"/>
      <c r="AY7" s="313"/>
      <c r="AZ7" s="313"/>
      <c r="BA7" s="315"/>
      <c r="BB7" s="314"/>
      <c r="BC7" s="313"/>
      <c r="BD7" s="313"/>
      <c r="BE7" s="315"/>
      <c r="BF7" s="306"/>
      <c r="BG7" s="307"/>
      <c r="BH7" s="307"/>
      <c r="BI7" s="308"/>
      <c r="BJ7" s="59"/>
      <c r="BK7" s="75"/>
      <c r="BL7" s="77"/>
      <c r="BM7" s="104"/>
      <c r="BN7" s="306"/>
      <c r="BO7" s="307"/>
      <c r="BP7" s="307"/>
      <c r="BQ7" s="308"/>
      <c r="BR7" s="306"/>
      <c r="BS7" s="307"/>
      <c r="BT7" s="307"/>
      <c r="BU7" s="308"/>
      <c r="BV7" s="314"/>
      <c r="BW7" s="313"/>
      <c r="BX7" s="313"/>
      <c r="BY7" s="315"/>
      <c r="BZ7" s="314"/>
      <c r="CA7" s="313"/>
      <c r="CB7" s="313"/>
      <c r="CC7" s="315"/>
      <c r="CD7" s="314"/>
      <c r="CE7" s="313"/>
      <c r="CF7" s="313"/>
      <c r="CG7" s="315"/>
      <c r="CH7" s="314"/>
      <c r="CI7" s="313"/>
      <c r="CJ7" s="313"/>
      <c r="CK7" s="315"/>
      <c r="CL7" s="306"/>
      <c r="CM7" s="307"/>
      <c r="CN7" s="307"/>
      <c r="CO7" s="308"/>
      <c r="CP7" s="59"/>
      <c r="CQ7" s="75"/>
      <c r="CR7" s="77"/>
      <c r="CS7" s="104"/>
      <c r="CT7" s="306"/>
      <c r="CU7" s="307"/>
      <c r="CV7" s="307"/>
      <c r="CW7" s="308"/>
      <c r="CX7" s="306"/>
      <c r="CY7" s="307"/>
      <c r="CZ7" s="307"/>
      <c r="DA7" s="308"/>
      <c r="DB7" s="476"/>
      <c r="DC7" s="313"/>
      <c r="DD7" s="313"/>
      <c r="DE7" s="315"/>
      <c r="DF7" s="476"/>
      <c r="DG7" s="313"/>
      <c r="DH7" s="313"/>
      <c r="DI7" s="315"/>
      <c r="DJ7" s="476"/>
      <c r="DK7" s="313"/>
      <c r="DL7" s="313"/>
      <c r="DM7" s="315"/>
      <c r="DN7" s="476"/>
      <c r="DO7" s="313"/>
      <c r="DP7" s="313"/>
      <c r="DQ7" s="315"/>
      <c r="DR7" s="306"/>
      <c r="DS7" s="307"/>
      <c r="DT7" s="307"/>
      <c r="DU7" s="308"/>
      <c r="DV7" s="59"/>
      <c r="DW7" s="75"/>
      <c r="DX7" s="77"/>
    </row>
    <row r="8" spans="1:128" s="9" customFormat="1" ht="13.5" x14ac:dyDescent="0.2">
      <c r="A8" s="297"/>
      <c r="B8" s="306"/>
      <c r="C8" s="307"/>
      <c r="D8" s="307"/>
      <c r="E8" s="308"/>
      <c r="F8" s="306"/>
      <c r="G8" s="307"/>
      <c r="H8" s="307"/>
      <c r="I8" s="308"/>
      <c r="J8" s="314"/>
      <c r="K8" s="313"/>
      <c r="L8" s="313"/>
      <c r="M8" s="315"/>
      <c r="N8" s="314"/>
      <c r="O8" s="313"/>
      <c r="P8" s="313"/>
      <c r="Q8" s="315"/>
      <c r="R8" s="314"/>
      <c r="S8" s="313"/>
      <c r="T8" s="313"/>
      <c r="U8" s="315"/>
      <c r="V8" s="314"/>
      <c r="W8" s="313"/>
      <c r="X8" s="313"/>
      <c r="Y8" s="315"/>
      <c r="Z8" s="306"/>
      <c r="AA8" s="307"/>
      <c r="AB8" s="307"/>
      <c r="AC8" s="308"/>
      <c r="AD8" s="59"/>
      <c r="AE8" s="75"/>
      <c r="AF8" s="77"/>
      <c r="AG8" s="104"/>
      <c r="AH8" s="306"/>
      <c r="AI8" s="307"/>
      <c r="AJ8" s="307"/>
      <c r="AK8" s="308"/>
      <c r="AL8" s="306"/>
      <c r="AM8" s="307"/>
      <c r="AN8" s="307"/>
      <c r="AO8" s="308"/>
      <c r="AP8" s="314"/>
      <c r="AQ8" s="313"/>
      <c r="AR8" s="313"/>
      <c r="AS8" s="315"/>
      <c r="AT8" s="314"/>
      <c r="AU8" s="313"/>
      <c r="AV8" s="313"/>
      <c r="AW8" s="315"/>
      <c r="AX8" s="314"/>
      <c r="AY8" s="313"/>
      <c r="AZ8" s="313"/>
      <c r="BA8" s="315"/>
      <c r="BB8" s="314"/>
      <c r="BC8" s="313"/>
      <c r="BD8" s="313"/>
      <c r="BE8" s="315"/>
      <c r="BF8" s="306"/>
      <c r="BG8" s="307"/>
      <c r="BH8" s="307"/>
      <c r="BI8" s="308"/>
      <c r="BJ8" s="59"/>
      <c r="BK8" s="75"/>
      <c r="BL8" s="77"/>
      <c r="BM8" s="104"/>
      <c r="BN8" s="306"/>
      <c r="BO8" s="307"/>
      <c r="BP8" s="307"/>
      <c r="BQ8" s="308"/>
      <c r="BR8" s="306"/>
      <c r="BS8" s="307"/>
      <c r="BT8" s="307"/>
      <c r="BU8" s="308"/>
      <c r="BV8" s="314"/>
      <c r="BW8" s="313"/>
      <c r="BX8" s="313"/>
      <c r="BY8" s="315"/>
      <c r="BZ8" s="314"/>
      <c r="CA8" s="313"/>
      <c r="CB8" s="313"/>
      <c r="CC8" s="315"/>
      <c r="CD8" s="314"/>
      <c r="CE8" s="313"/>
      <c r="CF8" s="313"/>
      <c r="CG8" s="315"/>
      <c r="CH8" s="314"/>
      <c r="CI8" s="313"/>
      <c r="CJ8" s="313"/>
      <c r="CK8" s="315"/>
      <c r="CL8" s="306"/>
      <c r="CM8" s="307"/>
      <c r="CN8" s="307"/>
      <c r="CO8" s="308"/>
      <c r="CP8" s="59"/>
      <c r="CQ8" s="75"/>
      <c r="CR8" s="77"/>
      <c r="CS8" s="104"/>
      <c r="CT8" s="306"/>
      <c r="CU8" s="307"/>
      <c r="CV8" s="307"/>
      <c r="CW8" s="308"/>
      <c r="CX8" s="306"/>
      <c r="CY8" s="307"/>
      <c r="CZ8" s="307"/>
      <c r="DA8" s="308"/>
      <c r="DB8" s="314"/>
      <c r="DC8" s="313"/>
      <c r="DD8" s="313"/>
      <c r="DE8" s="315"/>
      <c r="DF8" s="314"/>
      <c r="DG8" s="313"/>
      <c r="DH8" s="313"/>
      <c r="DI8" s="315"/>
      <c r="DJ8" s="314"/>
      <c r="DK8" s="313"/>
      <c r="DL8" s="313"/>
      <c r="DM8" s="315"/>
      <c r="DN8" s="314"/>
      <c r="DO8" s="313"/>
      <c r="DP8" s="313"/>
      <c r="DQ8" s="315"/>
      <c r="DR8" s="306"/>
      <c r="DS8" s="307"/>
      <c r="DT8" s="307"/>
      <c r="DU8" s="308"/>
      <c r="DV8" s="59"/>
      <c r="DW8" s="75"/>
      <c r="DX8" s="77"/>
    </row>
    <row r="9" spans="1:128" s="9" customFormat="1" ht="13.5" x14ac:dyDescent="0.2">
      <c r="A9" s="297"/>
      <c r="B9" s="306"/>
      <c r="C9" s="307"/>
      <c r="D9" s="307"/>
      <c r="E9" s="308"/>
      <c r="F9" s="306"/>
      <c r="G9" s="307"/>
      <c r="H9" s="307"/>
      <c r="I9" s="308"/>
      <c r="J9" s="314"/>
      <c r="K9" s="313"/>
      <c r="L9" s="313"/>
      <c r="M9" s="315"/>
      <c r="N9" s="314"/>
      <c r="O9" s="313"/>
      <c r="P9" s="313"/>
      <c r="Q9" s="315"/>
      <c r="R9" s="314"/>
      <c r="S9" s="313"/>
      <c r="T9" s="313"/>
      <c r="U9" s="315"/>
      <c r="V9" s="314"/>
      <c r="W9" s="313"/>
      <c r="X9" s="313"/>
      <c r="Y9" s="315"/>
      <c r="Z9" s="306"/>
      <c r="AA9" s="307"/>
      <c r="AB9" s="307"/>
      <c r="AC9" s="308"/>
      <c r="AD9" s="59"/>
      <c r="AE9" s="75"/>
      <c r="AF9" s="77"/>
      <c r="AG9" s="104"/>
      <c r="AH9" s="306"/>
      <c r="AI9" s="307"/>
      <c r="AJ9" s="307"/>
      <c r="AK9" s="308"/>
      <c r="AL9" s="306"/>
      <c r="AM9" s="307"/>
      <c r="AN9" s="307"/>
      <c r="AO9" s="308"/>
      <c r="AP9" s="314"/>
      <c r="AQ9" s="313"/>
      <c r="AR9" s="313"/>
      <c r="AS9" s="315"/>
      <c r="AT9" s="314"/>
      <c r="AU9" s="313"/>
      <c r="AV9" s="313"/>
      <c r="AW9" s="315"/>
      <c r="AX9" s="314"/>
      <c r="AY9" s="313"/>
      <c r="AZ9" s="313"/>
      <c r="BA9" s="315"/>
      <c r="BB9" s="314"/>
      <c r="BC9" s="313"/>
      <c r="BD9" s="313"/>
      <c r="BE9" s="315"/>
      <c r="BF9" s="306"/>
      <c r="BG9" s="307"/>
      <c r="BH9" s="307"/>
      <c r="BI9" s="308"/>
      <c r="BJ9" s="59"/>
      <c r="BK9" s="75"/>
      <c r="BL9" s="77"/>
      <c r="BM9" s="104"/>
      <c r="BN9" s="306"/>
      <c r="BO9" s="307"/>
      <c r="BP9" s="307"/>
      <c r="BQ9" s="308"/>
      <c r="BR9" s="306"/>
      <c r="BS9" s="307"/>
      <c r="BT9" s="307"/>
      <c r="BU9" s="308"/>
      <c r="BV9" s="314"/>
      <c r="BW9" s="313"/>
      <c r="BX9" s="313"/>
      <c r="BY9" s="315"/>
      <c r="BZ9" s="314"/>
      <c r="CA9" s="313"/>
      <c r="CB9" s="313"/>
      <c r="CC9" s="315"/>
      <c r="CD9" s="314"/>
      <c r="CE9" s="313"/>
      <c r="CF9" s="313"/>
      <c r="CG9" s="315"/>
      <c r="CH9" s="314"/>
      <c r="CI9" s="313"/>
      <c r="CJ9" s="313"/>
      <c r="CK9" s="315"/>
      <c r="CL9" s="306"/>
      <c r="CM9" s="307"/>
      <c r="CN9" s="307"/>
      <c r="CO9" s="308"/>
      <c r="CP9" s="59"/>
      <c r="CQ9" s="75"/>
      <c r="CR9" s="77"/>
      <c r="CS9" s="104"/>
      <c r="CT9" s="306"/>
      <c r="CU9" s="307"/>
      <c r="CV9" s="307"/>
      <c r="CW9" s="308"/>
      <c r="CX9" s="306"/>
      <c r="CY9" s="307"/>
      <c r="CZ9" s="307"/>
      <c r="DA9" s="308"/>
      <c r="DB9" s="314"/>
      <c r="DC9" s="313"/>
      <c r="DD9" s="313"/>
      <c r="DE9" s="315"/>
      <c r="DF9" s="314"/>
      <c r="DG9" s="313"/>
      <c r="DH9" s="313"/>
      <c r="DI9" s="315"/>
      <c r="DJ9" s="314"/>
      <c r="DK9" s="313"/>
      <c r="DL9" s="313"/>
      <c r="DM9" s="315"/>
      <c r="DN9" s="314"/>
      <c r="DO9" s="313"/>
      <c r="DP9" s="313"/>
      <c r="DQ9" s="315"/>
      <c r="DR9" s="306"/>
      <c r="DS9" s="307"/>
      <c r="DT9" s="307"/>
      <c r="DU9" s="308"/>
      <c r="DV9" s="59"/>
      <c r="DW9" s="75"/>
      <c r="DX9" s="77"/>
    </row>
    <row r="10" spans="1:128" s="10" customFormat="1" ht="12.75" customHeight="1" x14ac:dyDescent="0.2">
      <c r="A10" s="297"/>
      <c r="B10" s="309"/>
      <c r="C10" s="310"/>
      <c r="D10" s="310"/>
      <c r="E10" s="311"/>
      <c r="F10" s="309"/>
      <c r="G10" s="310"/>
      <c r="H10" s="310"/>
      <c r="I10" s="311"/>
      <c r="J10" s="316"/>
      <c r="K10" s="317"/>
      <c r="L10" s="317"/>
      <c r="M10" s="318"/>
      <c r="N10" s="316"/>
      <c r="O10" s="317"/>
      <c r="P10" s="317"/>
      <c r="Q10" s="318"/>
      <c r="R10" s="316"/>
      <c r="S10" s="317"/>
      <c r="T10" s="317"/>
      <c r="U10" s="318"/>
      <c r="V10" s="316"/>
      <c r="W10" s="317"/>
      <c r="X10" s="317"/>
      <c r="Y10" s="318"/>
      <c r="Z10" s="309"/>
      <c r="AA10" s="310"/>
      <c r="AB10" s="310"/>
      <c r="AC10" s="311"/>
      <c r="AD10" s="60"/>
      <c r="AE10" s="115"/>
      <c r="AF10" s="79"/>
      <c r="AG10" s="106"/>
      <c r="AH10" s="309"/>
      <c r="AI10" s="310"/>
      <c r="AJ10" s="310"/>
      <c r="AK10" s="311"/>
      <c r="AL10" s="309"/>
      <c r="AM10" s="310"/>
      <c r="AN10" s="310"/>
      <c r="AO10" s="311"/>
      <c r="AP10" s="316"/>
      <c r="AQ10" s="317"/>
      <c r="AR10" s="317"/>
      <c r="AS10" s="318"/>
      <c r="AT10" s="316"/>
      <c r="AU10" s="317"/>
      <c r="AV10" s="317"/>
      <c r="AW10" s="318"/>
      <c r="AX10" s="316"/>
      <c r="AY10" s="317"/>
      <c r="AZ10" s="317"/>
      <c r="BA10" s="318"/>
      <c r="BB10" s="316"/>
      <c r="BC10" s="317"/>
      <c r="BD10" s="317"/>
      <c r="BE10" s="318"/>
      <c r="BF10" s="309"/>
      <c r="BG10" s="310"/>
      <c r="BH10" s="310"/>
      <c r="BI10" s="311"/>
      <c r="BJ10" s="60"/>
      <c r="BK10" s="115"/>
      <c r="BL10" s="79"/>
      <c r="BM10" s="106"/>
      <c r="BN10" s="309"/>
      <c r="BO10" s="310"/>
      <c r="BP10" s="310"/>
      <c r="BQ10" s="311"/>
      <c r="BR10" s="309"/>
      <c r="BS10" s="310"/>
      <c r="BT10" s="310"/>
      <c r="BU10" s="311"/>
      <c r="BV10" s="316"/>
      <c r="BW10" s="317"/>
      <c r="BX10" s="317"/>
      <c r="BY10" s="318"/>
      <c r="BZ10" s="316"/>
      <c r="CA10" s="317"/>
      <c r="CB10" s="317"/>
      <c r="CC10" s="318"/>
      <c r="CD10" s="316"/>
      <c r="CE10" s="317"/>
      <c r="CF10" s="317"/>
      <c r="CG10" s="318"/>
      <c r="CH10" s="316"/>
      <c r="CI10" s="317"/>
      <c r="CJ10" s="317"/>
      <c r="CK10" s="318"/>
      <c r="CL10" s="309"/>
      <c r="CM10" s="310"/>
      <c r="CN10" s="310"/>
      <c r="CO10" s="311"/>
      <c r="CP10" s="60"/>
      <c r="CQ10" s="115"/>
      <c r="CR10" s="79"/>
      <c r="CS10" s="106"/>
      <c r="CT10" s="309"/>
      <c r="CU10" s="310"/>
      <c r="CV10" s="310"/>
      <c r="CW10" s="311"/>
      <c r="CX10" s="309"/>
      <c r="CY10" s="310"/>
      <c r="CZ10" s="310"/>
      <c r="DA10" s="311"/>
      <c r="DB10" s="316"/>
      <c r="DC10" s="317"/>
      <c r="DD10" s="317"/>
      <c r="DE10" s="318"/>
      <c r="DF10" s="316"/>
      <c r="DG10" s="317"/>
      <c r="DH10" s="317"/>
      <c r="DI10" s="318"/>
      <c r="DJ10" s="316"/>
      <c r="DK10" s="317"/>
      <c r="DL10" s="317"/>
      <c r="DM10" s="318"/>
      <c r="DN10" s="316"/>
      <c r="DO10" s="317"/>
      <c r="DP10" s="317"/>
      <c r="DQ10" s="318"/>
      <c r="DR10" s="309"/>
      <c r="DS10" s="310"/>
      <c r="DT10" s="310"/>
      <c r="DU10" s="311"/>
      <c r="DV10" s="60"/>
      <c r="DW10" s="115"/>
      <c r="DX10" s="79"/>
    </row>
    <row r="11" spans="1:128" s="33" customFormat="1" ht="18" x14ac:dyDescent="0.2">
      <c r="A11" s="297"/>
      <c r="B11" s="25">
        <f>Year!$Q$30</f>
        <v>44080</v>
      </c>
      <c r="C11" s="30" t="str">
        <f>IF(ISERROR(MATCH($B$11,event_dates,0)),"",INDEX(events,MATCH($B$11,event_dates,0)))</f>
        <v/>
      </c>
      <c r="D11" s="34"/>
      <c r="E11" s="34"/>
      <c r="F11" s="25">
        <f>Year!$R$30</f>
        <v>44081</v>
      </c>
      <c r="G11" s="30" t="str">
        <f>IF(ISERROR(MATCH($F$11,event_dates,0)),"",INDEX(events,MATCH($F$11,event_dates,0)))</f>
        <v>Labor Day</v>
      </c>
      <c r="H11" s="34"/>
      <c r="I11" s="34"/>
      <c r="J11" s="25">
        <f>Year!$S$30</f>
        <v>44082</v>
      </c>
      <c r="K11" s="30" t="str">
        <f>IF(ISERROR(MATCH($J$11,event_dates,0)),"",INDEX(events,MATCH($J$11,event_dates,0)))</f>
        <v/>
      </c>
      <c r="L11" s="34"/>
      <c r="M11" s="34"/>
      <c r="N11" s="25">
        <f>Year!$T$30</f>
        <v>44083</v>
      </c>
      <c r="O11" s="30" t="str">
        <f>IF(ISERROR(MATCH($N$11,event_dates,0)),"",INDEX(events,MATCH($N$11,event_dates,0)))</f>
        <v/>
      </c>
      <c r="P11" s="34"/>
      <c r="Q11" s="34"/>
      <c r="R11" s="25">
        <f>Year!$U$30</f>
        <v>44084</v>
      </c>
      <c r="S11" s="30" t="str">
        <f>IF(ISERROR(MATCH($R$11,event_dates,0)),"",INDEX(events,MATCH($R$11,event_dates,0)))</f>
        <v/>
      </c>
      <c r="T11" s="34"/>
      <c r="U11" s="34"/>
      <c r="V11" s="25">
        <f>Year!$V$30</f>
        <v>44085</v>
      </c>
      <c r="W11" s="30" t="str">
        <f>IF(ISERROR(MATCH($V$11,event_dates,0)),"",INDEX(events,MATCH($V$11,event_dates,0)))</f>
        <v/>
      </c>
      <c r="X11" s="34"/>
      <c r="Y11" s="34"/>
      <c r="Z11" s="25">
        <f>Year!$W$30</f>
        <v>44086</v>
      </c>
      <c r="AA11" s="30" t="str">
        <f>IF(ISERROR(MATCH($Z$11,event_dates,0)),"",INDEX(events,MATCH($Z$11,event_dates,0)))</f>
        <v/>
      </c>
      <c r="AB11" s="34"/>
      <c r="AC11" s="32"/>
      <c r="AD11" s="34"/>
      <c r="AE11" s="114"/>
      <c r="AF11" s="78"/>
      <c r="AG11" s="105"/>
      <c r="AH11" s="25">
        <f>Year!$Q$30</f>
        <v>44080</v>
      </c>
      <c r="AI11" s="30" t="str">
        <f>IF(ISERROR(MATCH($B$11,event_dates,0)),"",INDEX(events,MATCH($B$11,event_dates,0)))</f>
        <v/>
      </c>
      <c r="AJ11" s="34"/>
      <c r="AK11" s="34"/>
      <c r="AL11" s="25">
        <f>Year!$R$30</f>
        <v>44081</v>
      </c>
      <c r="AM11" s="30" t="str">
        <f>IF(ISERROR(MATCH($F$11,event_dates,0)),"",INDEX(events,MATCH($F$11,event_dates,0)))</f>
        <v>Labor Day</v>
      </c>
      <c r="AN11" s="34"/>
      <c r="AO11" s="34"/>
      <c r="AP11" s="25">
        <f>Year!$S$30</f>
        <v>44082</v>
      </c>
      <c r="AQ11" s="30" t="str">
        <f>IF(ISERROR(MATCH($J$11,event_dates,0)),"",INDEX(events,MATCH($J$11,event_dates,0)))</f>
        <v/>
      </c>
      <c r="AR11" s="34"/>
      <c r="AS11" s="34"/>
      <c r="AT11" s="25">
        <f>Year!$T$30</f>
        <v>44083</v>
      </c>
      <c r="AU11" s="30" t="str">
        <f>IF(ISERROR(MATCH($N$11,event_dates,0)),"",INDEX(events,MATCH($N$11,event_dates,0)))</f>
        <v/>
      </c>
      <c r="AV11" s="34"/>
      <c r="AW11" s="34"/>
      <c r="AX11" s="25">
        <f>Year!$U$30</f>
        <v>44084</v>
      </c>
      <c r="AY11" s="30" t="str">
        <f>IF(ISERROR(MATCH($R$11,event_dates,0)),"",INDEX(events,MATCH($R$11,event_dates,0)))</f>
        <v/>
      </c>
      <c r="AZ11" s="34"/>
      <c r="BA11" s="34"/>
      <c r="BB11" s="25">
        <f>Year!$V$30</f>
        <v>44085</v>
      </c>
      <c r="BC11" s="30" t="str">
        <f>IF(ISERROR(MATCH($V$11,event_dates,0)),"",INDEX(events,MATCH($V$11,event_dates,0)))</f>
        <v/>
      </c>
      <c r="BD11" s="34"/>
      <c r="BE11" s="34"/>
      <c r="BF11" s="25">
        <f>Year!$W$30</f>
        <v>44086</v>
      </c>
      <c r="BG11" s="30" t="str">
        <f>IF(ISERROR(MATCH($Z$11,event_dates,0)),"",INDEX(events,MATCH($Z$11,event_dates,0)))</f>
        <v/>
      </c>
      <c r="BH11" s="34"/>
      <c r="BI11" s="32"/>
      <c r="BJ11" s="34"/>
      <c r="BK11" s="114"/>
      <c r="BL11" s="78"/>
      <c r="BM11" s="105"/>
      <c r="BN11" s="25">
        <f>Year!$Q$30</f>
        <v>44080</v>
      </c>
      <c r="BO11" s="30" t="str">
        <f>IF(ISERROR(MATCH($B$11,event_dates,0)),"",INDEX(events,MATCH($B$11,event_dates,0)))</f>
        <v/>
      </c>
      <c r="BP11" s="34"/>
      <c r="BQ11" s="34"/>
      <c r="BR11" s="25">
        <f>Year!$R$30</f>
        <v>44081</v>
      </c>
      <c r="BS11" s="30" t="str">
        <f>IF(ISERROR(MATCH($F$11,event_dates,0)),"",INDEX(events,MATCH($F$11,event_dates,0)))</f>
        <v>Labor Day</v>
      </c>
      <c r="BT11" s="34"/>
      <c r="BU11" s="34"/>
      <c r="BV11" s="25">
        <f>Year!$S$30</f>
        <v>44082</v>
      </c>
      <c r="BW11" s="30" t="str">
        <f>IF(ISERROR(MATCH($J$11,event_dates,0)),"",INDEX(events,MATCH($J$11,event_dates,0)))</f>
        <v/>
      </c>
      <c r="BX11" s="34"/>
      <c r="BY11" s="34"/>
      <c r="BZ11" s="25">
        <f>Year!$T$30</f>
        <v>44083</v>
      </c>
      <c r="CA11" s="30" t="str">
        <f>IF(ISERROR(MATCH($N$11,event_dates,0)),"",INDEX(events,MATCH($N$11,event_dates,0)))</f>
        <v/>
      </c>
      <c r="CB11" s="34"/>
      <c r="CC11" s="34"/>
      <c r="CD11" s="25">
        <f>Year!$U$30</f>
        <v>44084</v>
      </c>
      <c r="CE11" s="30" t="str">
        <f>IF(ISERROR(MATCH($R$11,event_dates,0)),"",INDEX(events,MATCH($R$11,event_dates,0)))</f>
        <v/>
      </c>
      <c r="CF11" s="34"/>
      <c r="CG11" s="34"/>
      <c r="CH11" s="25">
        <f>Year!$V$30</f>
        <v>44085</v>
      </c>
      <c r="CI11" s="30" t="str">
        <f>IF(ISERROR(MATCH($V$11,event_dates,0)),"",INDEX(events,MATCH($V$11,event_dates,0)))</f>
        <v/>
      </c>
      <c r="CJ11" s="34"/>
      <c r="CK11" s="34"/>
      <c r="CL11" s="25">
        <f>Year!$W$30</f>
        <v>44086</v>
      </c>
      <c r="CM11" s="30" t="str">
        <f>IF(ISERROR(MATCH($Z$11,event_dates,0)),"",INDEX(events,MATCH($Z$11,event_dates,0)))</f>
        <v/>
      </c>
      <c r="CN11" s="34"/>
      <c r="CO11" s="32"/>
      <c r="CP11" s="34"/>
      <c r="CQ11" s="114"/>
      <c r="CR11" s="78"/>
      <c r="CS11" s="105"/>
      <c r="CT11" s="25">
        <f>Year!$Q$30</f>
        <v>44080</v>
      </c>
      <c r="CU11" s="30" t="str">
        <f>IF(ISERROR(MATCH($B$11,event_dates,0)),"",INDEX(events,MATCH($B$11,event_dates,0)))</f>
        <v/>
      </c>
      <c r="CV11" s="34"/>
      <c r="CW11" s="34"/>
      <c r="CX11" s="25">
        <f>Year!$R$30</f>
        <v>44081</v>
      </c>
      <c r="CY11" s="30" t="str">
        <f>IF(ISERROR(MATCH($F$11,event_dates,0)),"",INDEX(events,MATCH($F$11,event_dates,0)))</f>
        <v>Labor Day</v>
      </c>
      <c r="CZ11" s="34"/>
      <c r="DA11" s="34"/>
      <c r="DB11" s="25">
        <f>Year!$S$30</f>
        <v>44082</v>
      </c>
      <c r="DC11" s="30" t="str">
        <f>IF(ISERROR(MATCH($J$11,event_dates,0)),"",INDEX(events,MATCH($J$11,event_dates,0)))</f>
        <v/>
      </c>
      <c r="DD11" s="34"/>
      <c r="DE11" s="34"/>
      <c r="DF11" s="25">
        <f>Year!$T$30</f>
        <v>44083</v>
      </c>
      <c r="DG11" s="30" t="str">
        <f>IF(ISERROR(MATCH($N$11,event_dates,0)),"",INDEX(events,MATCH($N$11,event_dates,0)))</f>
        <v/>
      </c>
      <c r="DH11" s="34"/>
      <c r="DI11" s="34"/>
      <c r="DJ11" s="25">
        <f>Year!$U$30</f>
        <v>44084</v>
      </c>
      <c r="DK11" s="30" t="str">
        <f>IF(ISERROR(MATCH($R$11,event_dates,0)),"",INDEX(events,MATCH($R$11,event_dates,0)))</f>
        <v/>
      </c>
      <c r="DL11" s="34"/>
      <c r="DM11" s="34"/>
      <c r="DN11" s="25">
        <f>Year!$V$30</f>
        <v>44085</v>
      </c>
      <c r="DO11" s="30" t="str">
        <f>IF(ISERROR(MATCH($V$11,event_dates,0)),"",INDEX(events,MATCH($V$11,event_dates,0)))</f>
        <v/>
      </c>
      <c r="DP11" s="34"/>
      <c r="DQ11" s="34"/>
      <c r="DR11" s="25">
        <f>Year!$W$30</f>
        <v>44086</v>
      </c>
      <c r="DS11" s="30" t="str">
        <f>IF(ISERROR(MATCH($Z$11,event_dates,0)),"",INDEX(events,MATCH($Z$11,event_dates,0)))</f>
        <v/>
      </c>
      <c r="DT11" s="34"/>
      <c r="DU11" s="32"/>
      <c r="DV11" s="34"/>
      <c r="DW11" s="11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75"/>
      <c r="AF12" s="77"/>
      <c r="AG12" s="104"/>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75"/>
      <c r="BL12" s="77"/>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75"/>
      <c r="CR12" s="77"/>
      <c r="CS12" s="104"/>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75"/>
      <c r="DX12" s="77"/>
    </row>
    <row r="13" spans="1:128" s="9" customFormat="1" ht="13.5" x14ac:dyDescent="0.2">
      <c r="A13" s="297"/>
      <c r="B13" s="306"/>
      <c r="C13" s="307"/>
      <c r="D13" s="307"/>
      <c r="E13" s="308"/>
      <c r="F13" s="314"/>
      <c r="G13" s="313"/>
      <c r="H13" s="313"/>
      <c r="I13" s="315"/>
      <c r="J13" s="314"/>
      <c r="K13" s="313"/>
      <c r="L13" s="313"/>
      <c r="M13" s="315"/>
      <c r="N13" s="314"/>
      <c r="O13" s="313"/>
      <c r="P13" s="313"/>
      <c r="Q13" s="315"/>
      <c r="R13" s="314"/>
      <c r="S13" s="313"/>
      <c r="T13" s="313"/>
      <c r="U13" s="315"/>
      <c r="V13" s="314"/>
      <c r="W13" s="313"/>
      <c r="X13" s="313"/>
      <c r="Y13" s="315"/>
      <c r="Z13" s="306"/>
      <c r="AA13" s="307"/>
      <c r="AB13" s="307"/>
      <c r="AC13" s="308"/>
      <c r="AD13" s="59"/>
      <c r="AE13" s="75"/>
      <c r="AF13" s="77"/>
      <c r="AG13" s="104"/>
      <c r="AH13" s="306"/>
      <c r="AI13" s="307"/>
      <c r="AJ13" s="307"/>
      <c r="AK13" s="308"/>
      <c r="AL13" s="314"/>
      <c r="AM13" s="313"/>
      <c r="AN13" s="313"/>
      <c r="AO13" s="315"/>
      <c r="AP13" s="314"/>
      <c r="AQ13" s="313"/>
      <c r="AR13" s="313"/>
      <c r="AS13" s="315"/>
      <c r="AT13" s="314"/>
      <c r="AU13" s="313"/>
      <c r="AV13" s="313"/>
      <c r="AW13" s="315"/>
      <c r="AX13" s="314"/>
      <c r="AY13" s="313"/>
      <c r="AZ13" s="313"/>
      <c r="BA13" s="315"/>
      <c r="BB13" s="314"/>
      <c r="BC13" s="313"/>
      <c r="BD13" s="313"/>
      <c r="BE13" s="315"/>
      <c r="BF13" s="306"/>
      <c r="BG13" s="307"/>
      <c r="BH13" s="307"/>
      <c r="BI13" s="308"/>
      <c r="BJ13" s="59"/>
      <c r="BK13" s="75"/>
      <c r="BL13" s="77"/>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06"/>
      <c r="CM13" s="307"/>
      <c r="CN13" s="307"/>
      <c r="CO13" s="308"/>
      <c r="CP13" s="59"/>
      <c r="CQ13" s="75"/>
      <c r="CR13" s="77"/>
      <c r="CS13" s="104"/>
      <c r="CT13" s="306"/>
      <c r="CU13" s="307"/>
      <c r="CV13" s="307"/>
      <c r="CW13" s="308"/>
      <c r="CX13" s="476"/>
      <c r="CY13" s="313"/>
      <c r="CZ13" s="313"/>
      <c r="DA13" s="315"/>
      <c r="DB13" s="476"/>
      <c r="DC13" s="313"/>
      <c r="DD13" s="313"/>
      <c r="DE13" s="315"/>
      <c r="DF13" s="476"/>
      <c r="DG13" s="313"/>
      <c r="DH13" s="313"/>
      <c r="DI13" s="315"/>
      <c r="DJ13" s="476"/>
      <c r="DK13" s="313"/>
      <c r="DL13" s="313"/>
      <c r="DM13" s="315"/>
      <c r="DN13" s="476"/>
      <c r="DO13" s="313"/>
      <c r="DP13" s="313"/>
      <c r="DQ13" s="315"/>
      <c r="DR13" s="306"/>
      <c r="DS13" s="307"/>
      <c r="DT13" s="307"/>
      <c r="DU13" s="308"/>
      <c r="DV13" s="59"/>
      <c r="DW13" s="75"/>
      <c r="DX13" s="77"/>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75"/>
      <c r="AF14" s="77"/>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75"/>
      <c r="BL14" s="77"/>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75"/>
      <c r="CR14" s="77"/>
      <c r="CS14" s="104"/>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75"/>
      <c r="DX14" s="77"/>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75"/>
      <c r="AF15" s="77"/>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75"/>
      <c r="BL15" s="77"/>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75"/>
      <c r="CR15" s="77"/>
      <c r="CS15" s="104"/>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75"/>
      <c r="DX15" s="77"/>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115"/>
      <c r="AF16" s="79"/>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115"/>
      <c r="BL16" s="79"/>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115"/>
      <c r="CR16" s="79"/>
      <c r="CS16" s="106"/>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115"/>
      <c r="DX16" s="79"/>
    </row>
    <row r="17" spans="1:128" s="33" customFormat="1" ht="18" x14ac:dyDescent="0.2">
      <c r="A17" s="297"/>
      <c r="B17" s="25">
        <f>Year!$Q$31</f>
        <v>44087</v>
      </c>
      <c r="C17" s="30" t="str">
        <f>IF(ISERROR(MATCH($B$17,event_dates,0)),"",INDEX(events,MATCH($B$17,event_dates,0)))</f>
        <v/>
      </c>
      <c r="D17" s="34"/>
      <c r="E17" s="34"/>
      <c r="F17" s="25">
        <f>Year!$R$31</f>
        <v>44088</v>
      </c>
      <c r="G17" s="30" t="str">
        <f>IF(ISERROR(MATCH($F$17,event_dates,0)),"",INDEX(events,MATCH($F$17,event_dates,0)))</f>
        <v/>
      </c>
      <c r="H17" s="34"/>
      <c r="I17" s="34"/>
      <c r="J17" s="25">
        <f>Year!$S$31</f>
        <v>44089</v>
      </c>
      <c r="K17" s="30" t="str">
        <f>IF(ISERROR(MATCH($J$17,event_dates,0)),"",INDEX(events,MATCH($J$17,event_dates,0)))</f>
        <v/>
      </c>
      <c r="L17" s="34"/>
      <c r="M17" s="34"/>
      <c r="N17" s="25">
        <f>Year!$T$31</f>
        <v>44090</v>
      </c>
      <c r="O17" s="30" t="str">
        <f>IF(ISERROR(MATCH($N$17,event_dates,0)),"",INDEX(events,MATCH($N$17,event_dates,0)))</f>
        <v/>
      </c>
      <c r="P17" s="34"/>
      <c r="Q17" s="34"/>
      <c r="R17" s="25">
        <f>Year!$U$31</f>
        <v>44091</v>
      </c>
      <c r="S17" s="30" t="str">
        <f>IF(ISERROR(MATCH($R$17,event_dates,0)),"",INDEX(events,MATCH($R$17,event_dates,0)))</f>
        <v/>
      </c>
      <c r="T17" s="34"/>
      <c r="U17" s="34"/>
      <c r="V17" s="25">
        <f>Year!$V$31</f>
        <v>44092</v>
      </c>
      <c r="W17" s="30" t="str">
        <f>IF(ISERROR(MATCH($V$17,event_dates,0)),"",INDEX(events,MATCH($V$17,event_dates,0)))</f>
        <v/>
      </c>
      <c r="X17" s="34"/>
      <c r="Y17" s="34"/>
      <c r="Z17" s="25">
        <f>Year!$W$31</f>
        <v>44093</v>
      </c>
      <c r="AA17" s="30" t="str">
        <f>IF(ISERROR(MATCH($Z$17,event_dates,0)),"",INDEX(events,MATCH($Z$17,event_dates,0)))</f>
        <v/>
      </c>
      <c r="AB17" s="34"/>
      <c r="AC17" s="32"/>
      <c r="AD17" s="34"/>
      <c r="AE17" s="114"/>
      <c r="AF17" s="78"/>
      <c r="AG17" s="105"/>
      <c r="AH17" s="25">
        <f>Year!$Q$31</f>
        <v>44087</v>
      </c>
      <c r="AI17" s="30" t="str">
        <f>IF(ISERROR(MATCH($B$17,event_dates,0)),"",INDEX(events,MATCH($B$17,event_dates,0)))</f>
        <v/>
      </c>
      <c r="AJ17" s="34"/>
      <c r="AK17" s="34"/>
      <c r="AL17" s="25">
        <f>Year!$R$31</f>
        <v>44088</v>
      </c>
      <c r="AM17" s="30" t="str">
        <f>IF(ISERROR(MATCH($F$17,event_dates,0)),"",INDEX(events,MATCH($F$17,event_dates,0)))</f>
        <v/>
      </c>
      <c r="AN17" s="34"/>
      <c r="AO17" s="34"/>
      <c r="AP17" s="25">
        <f>Year!$S$31</f>
        <v>44089</v>
      </c>
      <c r="AQ17" s="30" t="str">
        <f>IF(ISERROR(MATCH($J$17,event_dates,0)),"",INDEX(events,MATCH($J$17,event_dates,0)))</f>
        <v/>
      </c>
      <c r="AR17" s="34"/>
      <c r="AS17" s="34"/>
      <c r="AT17" s="25">
        <f>Year!$T$31</f>
        <v>44090</v>
      </c>
      <c r="AU17" s="30" t="str">
        <f>IF(ISERROR(MATCH($N$17,event_dates,0)),"",INDEX(events,MATCH($N$17,event_dates,0)))</f>
        <v/>
      </c>
      <c r="AV17" s="34"/>
      <c r="AW17" s="34"/>
      <c r="AX17" s="25">
        <f>Year!$U$31</f>
        <v>44091</v>
      </c>
      <c r="AY17" s="30" t="str">
        <f>IF(ISERROR(MATCH($R$17,event_dates,0)),"",INDEX(events,MATCH($R$17,event_dates,0)))</f>
        <v/>
      </c>
      <c r="AZ17" s="34"/>
      <c r="BA17" s="34"/>
      <c r="BB17" s="25">
        <f>Year!$V$31</f>
        <v>44092</v>
      </c>
      <c r="BC17" s="30" t="str">
        <f>IF(ISERROR(MATCH($V$17,event_dates,0)),"",INDEX(events,MATCH($V$17,event_dates,0)))</f>
        <v/>
      </c>
      <c r="BD17" s="34"/>
      <c r="BE17" s="34"/>
      <c r="BF17" s="25">
        <f>Year!$W$31</f>
        <v>44093</v>
      </c>
      <c r="BG17" s="30" t="str">
        <f>IF(ISERROR(MATCH($Z$17,event_dates,0)),"",INDEX(events,MATCH($Z$17,event_dates,0)))</f>
        <v/>
      </c>
      <c r="BH17" s="34"/>
      <c r="BI17" s="32"/>
      <c r="BJ17" s="34"/>
      <c r="BK17" s="114"/>
      <c r="BL17" s="78"/>
      <c r="BM17" s="105"/>
      <c r="BN17" s="25">
        <f>Year!$Q$31</f>
        <v>44087</v>
      </c>
      <c r="BO17" s="30" t="str">
        <f>IF(ISERROR(MATCH($B$17,event_dates,0)),"",INDEX(events,MATCH($B$17,event_dates,0)))</f>
        <v/>
      </c>
      <c r="BP17" s="34"/>
      <c r="BQ17" s="34"/>
      <c r="BR17" s="25">
        <f>Year!$R$31</f>
        <v>44088</v>
      </c>
      <c r="BS17" s="30" t="str">
        <f>IF(ISERROR(MATCH($F$17,event_dates,0)),"",INDEX(events,MATCH($F$17,event_dates,0)))</f>
        <v/>
      </c>
      <c r="BT17" s="34"/>
      <c r="BU17" s="34"/>
      <c r="BV17" s="25">
        <f>Year!$S$31</f>
        <v>44089</v>
      </c>
      <c r="BW17" s="30" t="str">
        <f>IF(ISERROR(MATCH($J$17,event_dates,0)),"",INDEX(events,MATCH($J$17,event_dates,0)))</f>
        <v/>
      </c>
      <c r="BX17" s="34"/>
      <c r="BY17" s="34"/>
      <c r="BZ17" s="25">
        <f>Year!$T$31</f>
        <v>44090</v>
      </c>
      <c r="CA17" s="30" t="str">
        <f>IF(ISERROR(MATCH($N$17,event_dates,0)),"",INDEX(events,MATCH($N$17,event_dates,0)))</f>
        <v/>
      </c>
      <c r="CB17" s="34"/>
      <c r="CC17" s="34"/>
      <c r="CD17" s="25">
        <f>Year!$U$31</f>
        <v>44091</v>
      </c>
      <c r="CE17" s="30" t="str">
        <f>IF(ISERROR(MATCH($R$17,event_dates,0)),"",INDEX(events,MATCH($R$17,event_dates,0)))</f>
        <v/>
      </c>
      <c r="CF17" s="34"/>
      <c r="CG17" s="34"/>
      <c r="CH17" s="25">
        <f>Year!$V$31</f>
        <v>44092</v>
      </c>
      <c r="CI17" s="30" t="str">
        <f>IF(ISERROR(MATCH($V$17,event_dates,0)),"",INDEX(events,MATCH($V$17,event_dates,0)))</f>
        <v/>
      </c>
      <c r="CJ17" s="34"/>
      <c r="CK17" s="34"/>
      <c r="CL17" s="25">
        <f>Year!$W$31</f>
        <v>44093</v>
      </c>
      <c r="CM17" s="30" t="str">
        <f>IF(ISERROR(MATCH($Z$17,event_dates,0)),"",INDEX(events,MATCH($Z$17,event_dates,0)))</f>
        <v/>
      </c>
      <c r="CN17" s="34"/>
      <c r="CO17" s="32"/>
      <c r="CP17" s="34"/>
      <c r="CQ17" s="114"/>
      <c r="CR17" s="78"/>
      <c r="CS17" s="105"/>
      <c r="CT17" s="25">
        <f>Year!$Q$31</f>
        <v>44087</v>
      </c>
      <c r="CU17" s="30" t="str">
        <f>IF(ISERROR(MATCH($B$17,event_dates,0)),"",INDEX(events,MATCH($B$17,event_dates,0)))</f>
        <v/>
      </c>
      <c r="CV17" s="34"/>
      <c r="CW17" s="34"/>
      <c r="CX17" s="25">
        <f>Year!$R$31</f>
        <v>44088</v>
      </c>
      <c r="CY17" s="30" t="str">
        <f>IF(ISERROR(MATCH($F$17,event_dates,0)),"",INDEX(events,MATCH($F$17,event_dates,0)))</f>
        <v/>
      </c>
      <c r="CZ17" s="34"/>
      <c r="DA17" s="34"/>
      <c r="DB17" s="25">
        <f>Year!$S$31</f>
        <v>44089</v>
      </c>
      <c r="DC17" s="30" t="str">
        <f>IF(ISERROR(MATCH($J$17,event_dates,0)),"",INDEX(events,MATCH($J$17,event_dates,0)))</f>
        <v/>
      </c>
      <c r="DD17" s="34"/>
      <c r="DE17" s="34"/>
      <c r="DF17" s="25">
        <f>Year!$T$31</f>
        <v>44090</v>
      </c>
      <c r="DG17" s="30" t="str">
        <f>IF(ISERROR(MATCH($N$17,event_dates,0)),"",INDEX(events,MATCH($N$17,event_dates,0)))</f>
        <v/>
      </c>
      <c r="DH17" s="34"/>
      <c r="DI17" s="34"/>
      <c r="DJ17" s="25">
        <f>Year!$U$31</f>
        <v>44091</v>
      </c>
      <c r="DK17" s="30" t="str">
        <f>IF(ISERROR(MATCH($R$17,event_dates,0)),"",INDEX(events,MATCH($R$17,event_dates,0)))</f>
        <v/>
      </c>
      <c r="DL17" s="34"/>
      <c r="DM17" s="34"/>
      <c r="DN17" s="25">
        <f>Year!$V$31</f>
        <v>44092</v>
      </c>
      <c r="DO17" s="30" t="str">
        <f>IF(ISERROR(MATCH($V$17,event_dates,0)),"",INDEX(events,MATCH($V$17,event_dates,0)))</f>
        <v/>
      </c>
      <c r="DP17" s="34"/>
      <c r="DQ17" s="34"/>
      <c r="DR17" s="25">
        <f>Year!$W$31</f>
        <v>44093</v>
      </c>
      <c r="DS17" s="30" t="str">
        <f>IF(ISERROR(MATCH($Z$17,event_dates,0)),"",INDEX(events,MATCH($Z$17,event_dates,0)))</f>
        <v/>
      </c>
      <c r="DT17" s="34"/>
      <c r="DU17" s="32"/>
      <c r="DV17" s="34"/>
      <c r="DW17" s="11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75"/>
      <c r="AF18" s="77"/>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75"/>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75"/>
      <c r="CR18" s="77"/>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75"/>
      <c r="DX18" s="77"/>
    </row>
    <row r="19" spans="1:128" s="9" customFormat="1" ht="13.5" x14ac:dyDescent="0.2">
      <c r="A19" s="297"/>
      <c r="B19" s="306"/>
      <c r="C19" s="307"/>
      <c r="D19" s="307"/>
      <c r="E19" s="308"/>
      <c r="F19" s="314"/>
      <c r="G19" s="313"/>
      <c r="H19" s="313"/>
      <c r="I19" s="315"/>
      <c r="J19" s="314"/>
      <c r="K19" s="313"/>
      <c r="L19" s="313"/>
      <c r="M19" s="315"/>
      <c r="N19" s="314"/>
      <c r="O19" s="313"/>
      <c r="P19" s="313"/>
      <c r="Q19" s="315"/>
      <c r="R19" s="314"/>
      <c r="S19" s="313"/>
      <c r="T19" s="313"/>
      <c r="U19" s="315"/>
      <c r="V19" s="314"/>
      <c r="W19" s="313"/>
      <c r="X19" s="313"/>
      <c r="Y19" s="315"/>
      <c r="Z19" s="306"/>
      <c r="AA19" s="307"/>
      <c r="AB19" s="307"/>
      <c r="AC19" s="308"/>
      <c r="AD19" s="59"/>
      <c r="AE19" s="75"/>
      <c r="AF19" s="77"/>
      <c r="AG19" s="104"/>
      <c r="AH19" s="306"/>
      <c r="AI19" s="307"/>
      <c r="AJ19" s="307"/>
      <c r="AK19" s="308"/>
      <c r="AL19" s="314"/>
      <c r="AM19" s="313"/>
      <c r="AN19" s="313"/>
      <c r="AO19" s="315"/>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75"/>
      <c r="BL19" s="77"/>
      <c r="BM19" s="104"/>
      <c r="BN19" s="306"/>
      <c r="BO19" s="307"/>
      <c r="BP19" s="307"/>
      <c r="BQ19" s="308"/>
      <c r="BR19" s="314"/>
      <c r="BS19" s="313"/>
      <c r="BT19" s="313"/>
      <c r="BU19" s="315"/>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75"/>
      <c r="CR19" s="77"/>
      <c r="CS19" s="104"/>
      <c r="CT19" s="306"/>
      <c r="CU19" s="307"/>
      <c r="CV19" s="307"/>
      <c r="CW19" s="308"/>
      <c r="CX19" s="476"/>
      <c r="CY19" s="313"/>
      <c r="CZ19" s="313"/>
      <c r="DA19" s="315"/>
      <c r="DB19" s="476"/>
      <c r="DC19" s="313"/>
      <c r="DD19" s="313"/>
      <c r="DE19" s="315"/>
      <c r="DF19" s="476"/>
      <c r="DG19" s="313"/>
      <c r="DH19" s="313"/>
      <c r="DI19" s="315"/>
      <c r="DJ19" s="476"/>
      <c r="DK19" s="313"/>
      <c r="DL19" s="313"/>
      <c r="DM19" s="315"/>
      <c r="DN19" s="476"/>
      <c r="DO19" s="313"/>
      <c r="DP19" s="313"/>
      <c r="DQ19" s="315"/>
      <c r="DR19" s="306"/>
      <c r="DS19" s="307"/>
      <c r="DT19" s="307"/>
      <c r="DU19" s="308"/>
      <c r="DV19" s="59"/>
      <c r="DW19" s="75"/>
      <c r="DX19" s="77"/>
    </row>
    <row r="20" spans="1:128" s="9" customFormat="1" ht="13.5" x14ac:dyDescent="0.2">
      <c r="A20" s="297"/>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75"/>
      <c r="AF20" s="77"/>
      <c r="AG20" s="104"/>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75"/>
      <c r="BL20" s="77"/>
      <c r="BM20" s="104"/>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75"/>
      <c r="CR20" s="77"/>
      <c r="CS20" s="104"/>
      <c r="CT20" s="306"/>
      <c r="CU20" s="307"/>
      <c r="CV20" s="307"/>
      <c r="CW20" s="308"/>
      <c r="CX20" s="314"/>
      <c r="CY20" s="313"/>
      <c r="CZ20" s="313"/>
      <c r="DA20" s="315"/>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75"/>
      <c r="DX20" s="77"/>
    </row>
    <row r="21" spans="1:128" s="9" customFormat="1" ht="13.5" x14ac:dyDescent="0.2">
      <c r="A21" s="297"/>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75"/>
      <c r="AF21" s="77"/>
      <c r="AG21" s="104"/>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75"/>
      <c r="BL21" s="77"/>
      <c r="BM21" s="104"/>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75"/>
      <c r="CR21" s="77"/>
      <c r="CS21" s="104"/>
      <c r="CT21" s="306"/>
      <c r="CU21" s="307"/>
      <c r="CV21" s="307"/>
      <c r="CW21" s="308"/>
      <c r="CX21" s="314"/>
      <c r="CY21" s="313"/>
      <c r="CZ21" s="313"/>
      <c r="DA21" s="315"/>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75"/>
      <c r="DX21" s="77"/>
    </row>
    <row r="22" spans="1:128" s="10" customFormat="1" ht="12.75" customHeight="1" x14ac:dyDescent="0.2">
      <c r="A22" s="297"/>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115"/>
      <c r="AF22" s="79"/>
      <c r="AG22" s="106"/>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115"/>
      <c r="BL22" s="79"/>
      <c r="BM22" s="106"/>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115"/>
      <c r="CR22" s="79"/>
      <c r="CS22" s="106"/>
      <c r="CT22" s="309"/>
      <c r="CU22" s="310"/>
      <c r="CV22" s="310"/>
      <c r="CW22" s="311"/>
      <c r="CX22" s="316"/>
      <c r="CY22" s="317"/>
      <c r="CZ22" s="317"/>
      <c r="DA22" s="318"/>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115"/>
      <c r="DX22" s="79"/>
    </row>
    <row r="23" spans="1:128" s="33" customFormat="1" ht="18" x14ac:dyDescent="0.2">
      <c r="A23" s="297"/>
      <c r="B23" s="25">
        <f>Year!$Q$32</f>
        <v>44094</v>
      </c>
      <c r="C23" s="30" t="str">
        <f>IF(ISERROR(MATCH($B$23,event_dates,0)),"",INDEX(events,MATCH($B$23,event_dates,0)))</f>
        <v/>
      </c>
      <c r="D23" s="34"/>
      <c r="E23" s="34"/>
      <c r="F23" s="25">
        <f>Year!$R$32</f>
        <v>44095</v>
      </c>
      <c r="G23" s="30" t="str">
        <f>IF(ISERROR(MATCH($F$23,event_dates,0)),"",INDEX(events,MATCH($F$23,event_dates,0)))</f>
        <v/>
      </c>
      <c r="H23" s="34"/>
      <c r="I23" s="34"/>
      <c r="J23" s="25">
        <f>Year!$S$32</f>
        <v>44096</v>
      </c>
      <c r="K23" s="30" t="str">
        <f>IF(ISERROR(MATCH($J$23,event_dates,0)),"",INDEX(events,MATCH($J$23,event_dates,0)))</f>
        <v/>
      </c>
      <c r="L23" s="34"/>
      <c r="M23" s="34"/>
      <c r="N23" s="25">
        <f>Year!$T$32</f>
        <v>44097</v>
      </c>
      <c r="O23" s="30" t="str">
        <f>IF(ISERROR(MATCH($N$23,event_dates,0)),"",INDEX(events,MATCH($N$23,event_dates,0)))</f>
        <v/>
      </c>
      <c r="P23" s="34"/>
      <c r="Q23" s="34"/>
      <c r="R23" s="25">
        <f>Year!$U$32</f>
        <v>44098</v>
      </c>
      <c r="S23" s="30" t="str">
        <f>IF(ISERROR(MATCH($R$23,event_dates,0)),"",INDEX(events,MATCH($R$23,event_dates,0)))</f>
        <v/>
      </c>
      <c r="T23" s="34"/>
      <c r="U23" s="34"/>
      <c r="V23" s="25">
        <f>Year!$V$32</f>
        <v>44099</v>
      </c>
      <c r="W23" s="30" t="str">
        <f>IF(ISERROR(MATCH($V$23,event_dates,0)),"",INDEX(events,MATCH($V$23,event_dates,0)))</f>
        <v/>
      </c>
      <c r="X23" s="34"/>
      <c r="Y23" s="34"/>
      <c r="Z23" s="25">
        <f>Year!$W$32</f>
        <v>44100</v>
      </c>
      <c r="AA23" s="30" t="str">
        <f>IF(ISERROR(MATCH($Z$23,event_dates,0)),"",INDEX(events,MATCH($Z$23,event_dates,0)))</f>
        <v/>
      </c>
      <c r="AB23" s="34"/>
      <c r="AC23" s="32"/>
      <c r="AD23" s="34"/>
      <c r="AE23" s="114"/>
      <c r="AF23" s="78"/>
      <c r="AG23" s="105"/>
      <c r="AH23" s="25">
        <f>Year!$Q$32</f>
        <v>44094</v>
      </c>
      <c r="AI23" s="30" t="str">
        <f>IF(ISERROR(MATCH($B$23,event_dates,0)),"",INDEX(events,MATCH($B$23,event_dates,0)))</f>
        <v/>
      </c>
      <c r="AJ23" s="34"/>
      <c r="AK23" s="34"/>
      <c r="AL23" s="25">
        <f>Year!$R$32</f>
        <v>44095</v>
      </c>
      <c r="AM23" s="30" t="str">
        <f>IF(ISERROR(MATCH($F$23,event_dates,0)),"",INDEX(events,MATCH($F$23,event_dates,0)))</f>
        <v/>
      </c>
      <c r="AN23" s="34"/>
      <c r="AO23" s="34"/>
      <c r="AP23" s="25">
        <f>Year!$S$32</f>
        <v>44096</v>
      </c>
      <c r="AQ23" s="30" t="str">
        <f>IF(ISERROR(MATCH($J$23,event_dates,0)),"",INDEX(events,MATCH($J$23,event_dates,0)))</f>
        <v/>
      </c>
      <c r="AR23" s="34"/>
      <c r="AS23" s="34"/>
      <c r="AT23" s="25">
        <f>Year!$T$32</f>
        <v>44097</v>
      </c>
      <c r="AU23" s="30" t="str">
        <f>IF(ISERROR(MATCH($N$23,event_dates,0)),"",INDEX(events,MATCH($N$23,event_dates,0)))</f>
        <v/>
      </c>
      <c r="AV23" s="34"/>
      <c r="AW23" s="34"/>
      <c r="AX23" s="25">
        <f>Year!$U$32</f>
        <v>44098</v>
      </c>
      <c r="AY23" s="30" t="str">
        <f>IF(ISERROR(MATCH($R$23,event_dates,0)),"",INDEX(events,MATCH($R$23,event_dates,0)))</f>
        <v/>
      </c>
      <c r="AZ23" s="34"/>
      <c r="BA23" s="34"/>
      <c r="BB23" s="25">
        <f>Year!$V$32</f>
        <v>44099</v>
      </c>
      <c r="BC23" s="30" t="str">
        <f>IF(ISERROR(MATCH($V$23,event_dates,0)),"",INDEX(events,MATCH($V$23,event_dates,0)))</f>
        <v/>
      </c>
      <c r="BD23" s="34"/>
      <c r="BE23" s="34"/>
      <c r="BF23" s="25">
        <f>Year!$W$32</f>
        <v>44100</v>
      </c>
      <c r="BG23" s="30" t="str">
        <f>IF(ISERROR(MATCH($Z$23,event_dates,0)),"",INDEX(events,MATCH($Z$23,event_dates,0)))</f>
        <v/>
      </c>
      <c r="BH23" s="34"/>
      <c r="BI23" s="32"/>
      <c r="BJ23" s="34"/>
      <c r="BK23" s="114"/>
      <c r="BL23" s="78"/>
      <c r="BM23" s="105"/>
      <c r="BN23" s="25">
        <f>Year!$Q$32</f>
        <v>44094</v>
      </c>
      <c r="BO23" s="30" t="str">
        <f>IF(ISERROR(MATCH($B$23,event_dates,0)),"",INDEX(events,MATCH($B$23,event_dates,0)))</f>
        <v/>
      </c>
      <c r="BP23" s="34"/>
      <c r="BQ23" s="34"/>
      <c r="BR23" s="25">
        <f>Year!$R$32</f>
        <v>44095</v>
      </c>
      <c r="BS23" s="30" t="str">
        <f>IF(ISERROR(MATCH($F$23,event_dates,0)),"",INDEX(events,MATCH($F$23,event_dates,0)))</f>
        <v/>
      </c>
      <c r="BT23" s="34"/>
      <c r="BU23" s="34"/>
      <c r="BV23" s="25">
        <f>Year!$S$32</f>
        <v>44096</v>
      </c>
      <c r="BW23" s="30" t="str">
        <f>IF(ISERROR(MATCH($J$23,event_dates,0)),"",INDEX(events,MATCH($J$23,event_dates,0)))</f>
        <v/>
      </c>
      <c r="BX23" s="34"/>
      <c r="BY23" s="34"/>
      <c r="BZ23" s="25">
        <f>Year!$T$32</f>
        <v>44097</v>
      </c>
      <c r="CA23" s="30" t="str">
        <f>IF(ISERROR(MATCH($N$23,event_dates,0)),"",INDEX(events,MATCH($N$23,event_dates,0)))</f>
        <v/>
      </c>
      <c r="CB23" s="34"/>
      <c r="CC23" s="34"/>
      <c r="CD23" s="25">
        <f>Year!$U$32</f>
        <v>44098</v>
      </c>
      <c r="CE23" s="30" t="str">
        <f>IF(ISERROR(MATCH($R$23,event_dates,0)),"",INDEX(events,MATCH($R$23,event_dates,0)))</f>
        <v/>
      </c>
      <c r="CF23" s="34"/>
      <c r="CG23" s="34"/>
      <c r="CH23" s="25">
        <f>Year!$V$32</f>
        <v>44099</v>
      </c>
      <c r="CI23" s="30" t="str">
        <f>IF(ISERROR(MATCH($V$23,event_dates,0)),"",INDEX(events,MATCH($V$23,event_dates,0)))</f>
        <v/>
      </c>
      <c r="CJ23" s="34"/>
      <c r="CK23" s="34"/>
      <c r="CL23" s="25">
        <f>Year!$W$32</f>
        <v>44100</v>
      </c>
      <c r="CM23" s="30" t="str">
        <f>IF(ISERROR(MATCH($Z$23,event_dates,0)),"",INDEX(events,MATCH($Z$23,event_dates,0)))</f>
        <v/>
      </c>
      <c r="CN23" s="34"/>
      <c r="CO23" s="32"/>
      <c r="CP23" s="34"/>
      <c r="CQ23" s="114"/>
      <c r="CR23" s="78"/>
      <c r="CS23" s="105"/>
      <c r="CT23" s="25">
        <f>Year!$Q$32</f>
        <v>44094</v>
      </c>
      <c r="CU23" s="30" t="str">
        <f>IF(ISERROR(MATCH($B$23,event_dates,0)),"",INDEX(events,MATCH($B$23,event_dates,0)))</f>
        <v/>
      </c>
      <c r="CV23" s="34"/>
      <c r="CW23" s="34"/>
      <c r="CX23" s="25">
        <f>Year!$R$32</f>
        <v>44095</v>
      </c>
      <c r="CY23" s="30" t="str">
        <f>IF(ISERROR(MATCH($F$23,event_dates,0)),"",INDEX(events,MATCH($F$23,event_dates,0)))</f>
        <v/>
      </c>
      <c r="CZ23" s="34"/>
      <c r="DA23" s="34"/>
      <c r="DB23" s="25">
        <f>Year!$S$32</f>
        <v>44096</v>
      </c>
      <c r="DC23" s="30" t="str">
        <f>IF(ISERROR(MATCH($J$23,event_dates,0)),"",INDEX(events,MATCH($J$23,event_dates,0)))</f>
        <v/>
      </c>
      <c r="DD23" s="34"/>
      <c r="DE23" s="34"/>
      <c r="DF23" s="25">
        <f>Year!$T$32</f>
        <v>44097</v>
      </c>
      <c r="DG23" s="30" t="str">
        <f>IF(ISERROR(MATCH($N$23,event_dates,0)),"",INDEX(events,MATCH($N$23,event_dates,0)))</f>
        <v/>
      </c>
      <c r="DH23" s="34"/>
      <c r="DI23" s="34"/>
      <c r="DJ23" s="25">
        <f>Year!$U$32</f>
        <v>44098</v>
      </c>
      <c r="DK23" s="30" t="str">
        <f>IF(ISERROR(MATCH($R$23,event_dates,0)),"",INDEX(events,MATCH($R$23,event_dates,0)))</f>
        <v/>
      </c>
      <c r="DL23" s="34"/>
      <c r="DM23" s="34"/>
      <c r="DN23" s="25">
        <f>Year!$V$32</f>
        <v>44099</v>
      </c>
      <c r="DO23" s="30" t="str">
        <f>IF(ISERROR(MATCH($V$23,event_dates,0)),"",INDEX(events,MATCH($V$23,event_dates,0)))</f>
        <v/>
      </c>
      <c r="DP23" s="34"/>
      <c r="DQ23" s="34"/>
      <c r="DR23" s="25">
        <f>Year!$W$32</f>
        <v>44100</v>
      </c>
      <c r="DS23" s="30" t="str">
        <f>IF(ISERROR(MATCH($Z$23,event_dates,0)),"",INDEX(events,MATCH($Z$23,event_dates,0)))</f>
        <v/>
      </c>
      <c r="DT23" s="34"/>
      <c r="DU23" s="32"/>
      <c r="DV23" s="34"/>
      <c r="DW23" s="114"/>
      <c r="DX23" s="78"/>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75"/>
      <c r="AF24" s="77"/>
      <c r="AG24" s="104"/>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75"/>
      <c r="BL24" s="77"/>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75"/>
      <c r="CR24" s="77"/>
      <c r="CS24" s="104"/>
      <c r="CT24" s="319" t="str">
        <f ca="1">IF(ISERROR(MATCH($B$23,event_dates,0)+MATCH($B$23,OFFSET(event_dates,MATCH($B$23,event_dates,0),0,500,1),0)),"",INDEX(events,MATCH($B$23,event_dates,0)+MATCH($B$23,OFFSET(event_dates,MATCH($B$23,event_dates,0),0,500,1),0)))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75"/>
      <c r="DX24" s="77"/>
    </row>
    <row r="25" spans="1:128" s="9" customFormat="1" ht="13.5" x14ac:dyDescent="0.2">
      <c r="A25" s="297"/>
      <c r="B25" s="306"/>
      <c r="C25" s="307"/>
      <c r="D25" s="307"/>
      <c r="E25" s="308"/>
      <c r="F25" s="314"/>
      <c r="G25" s="313"/>
      <c r="H25" s="313"/>
      <c r="I25" s="315"/>
      <c r="J25" s="314"/>
      <c r="K25" s="313"/>
      <c r="L25" s="313"/>
      <c r="M25" s="315"/>
      <c r="N25" s="314"/>
      <c r="O25" s="313"/>
      <c r="P25" s="313"/>
      <c r="Q25" s="315"/>
      <c r="R25" s="314"/>
      <c r="S25" s="313"/>
      <c r="T25" s="313"/>
      <c r="U25" s="315"/>
      <c r="V25" s="314"/>
      <c r="W25" s="313"/>
      <c r="X25" s="313"/>
      <c r="Y25" s="315"/>
      <c r="Z25" s="306"/>
      <c r="AA25" s="307"/>
      <c r="AB25" s="307"/>
      <c r="AC25" s="308"/>
      <c r="AD25" s="59"/>
      <c r="AE25" s="75"/>
      <c r="AF25" s="77"/>
      <c r="AG25" s="104"/>
      <c r="AH25" s="306"/>
      <c r="AI25" s="307"/>
      <c r="AJ25" s="307"/>
      <c r="AK25" s="308"/>
      <c r="AL25" s="314"/>
      <c r="AM25" s="313"/>
      <c r="AN25" s="313"/>
      <c r="AO25" s="315"/>
      <c r="AP25" s="314"/>
      <c r="AQ25" s="313"/>
      <c r="AR25" s="313"/>
      <c r="AS25" s="315"/>
      <c r="AT25" s="314"/>
      <c r="AU25" s="313"/>
      <c r="AV25" s="313"/>
      <c r="AW25" s="315"/>
      <c r="AX25" s="314"/>
      <c r="AY25" s="313"/>
      <c r="AZ25" s="313"/>
      <c r="BA25" s="315"/>
      <c r="BB25" s="314"/>
      <c r="BC25" s="313"/>
      <c r="BD25" s="313"/>
      <c r="BE25" s="315"/>
      <c r="BF25" s="306"/>
      <c r="BG25" s="307"/>
      <c r="BH25" s="307"/>
      <c r="BI25" s="308"/>
      <c r="BJ25" s="59"/>
      <c r="BK25" s="75"/>
      <c r="BL25" s="77"/>
      <c r="BM25" s="104"/>
      <c r="BN25" s="306"/>
      <c r="BO25" s="307"/>
      <c r="BP25" s="307"/>
      <c r="BQ25" s="308"/>
      <c r="BR25" s="314"/>
      <c r="BS25" s="313"/>
      <c r="BT25" s="313"/>
      <c r="BU25" s="315"/>
      <c r="BV25" s="314"/>
      <c r="BW25" s="313"/>
      <c r="BX25" s="313"/>
      <c r="BY25" s="315"/>
      <c r="BZ25" s="314"/>
      <c r="CA25" s="313"/>
      <c r="CB25" s="313"/>
      <c r="CC25" s="315"/>
      <c r="CD25" s="314"/>
      <c r="CE25" s="313"/>
      <c r="CF25" s="313"/>
      <c r="CG25" s="315"/>
      <c r="CH25" s="314"/>
      <c r="CI25" s="313"/>
      <c r="CJ25" s="313"/>
      <c r="CK25" s="315"/>
      <c r="CL25" s="306"/>
      <c r="CM25" s="307"/>
      <c r="CN25" s="307"/>
      <c r="CO25" s="308"/>
      <c r="CP25" s="59"/>
      <c r="CQ25" s="75"/>
      <c r="CR25" s="77"/>
      <c r="CS25" s="104"/>
      <c r="CT25" s="306"/>
      <c r="CU25" s="307"/>
      <c r="CV25" s="307"/>
      <c r="CW25" s="308"/>
      <c r="CX25" s="476"/>
      <c r="CY25" s="313"/>
      <c r="CZ25" s="313"/>
      <c r="DA25" s="315"/>
      <c r="DB25" s="476"/>
      <c r="DC25" s="313"/>
      <c r="DD25" s="313"/>
      <c r="DE25" s="315"/>
      <c r="DF25" s="476"/>
      <c r="DG25" s="313"/>
      <c r="DH25" s="313"/>
      <c r="DI25" s="315"/>
      <c r="DJ25" s="476"/>
      <c r="DK25" s="313"/>
      <c r="DL25" s="313"/>
      <c r="DM25" s="315"/>
      <c r="DN25" s="476"/>
      <c r="DO25" s="313"/>
      <c r="DP25" s="313"/>
      <c r="DQ25" s="315"/>
      <c r="DR25" s="306"/>
      <c r="DS25" s="307"/>
      <c r="DT25" s="307"/>
      <c r="DU25" s="308"/>
      <c r="DV25" s="59"/>
      <c r="DW25" s="75"/>
      <c r="DX25" s="77"/>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75"/>
      <c r="AF26" s="77"/>
      <c r="AG26" s="104"/>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75"/>
      <c r="BL26" s="77"/>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75"/>
      <c r="CR26" s="77"/>
      <c r="CS26" s="104"/>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75"/>
      <c r="DX26" s="77"/>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75"/>
      <c r="AF27" s="77"/>
      <c r="AG27" s="104"/>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75"/>
      <c r="BL27" s="77"/>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75"/>
      <c r="CR27" s="77"/>
      <c r="CS27" s="104"/>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75"/>
      <c r="DX27" s="77"/>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115"/>
      <c r="AF28" s="79"/>
      <c r="AG28" s="106"/>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115"/>
      <c r="BL28" s="79"/>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115"/>
      <c r="CR28" s="79"/>
      <c r="CS28" s="106"/>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115"/>
      <c r="DX28" s="79"/>
    </row>
    <row r="29" spans="1:128" s="33" customFormat="1" ht="18" x14ac:dyDescent="0.2">
      <c r="A29" s="297"/>
      <c r="B29" s="25">
        <f>Year!$Q$33</f>
        <v>44101</v>
      </c>
      <c r="C29" s="30" t="str">
        <f>IF(ISERROR(MATCH($B$29,event_dates,0)),"",INDEX(events,MATCH($B$29,event_dates,0)))</f>
        <v/>
      </c>
      <c r="D29" s="34"/>
      <c r="E29" s="34"/>
      <c r="F29" s="25">
        <f>Year!$R$33</f>
        <v>44102</v>
      </c>
      <c r="G29" s="30" t="str">
        <f>IF(ISERROR(MATCH($F$29,event_dates,0)),"",INDEX(events,MATCH($F$29,event_dates,0)))</f>
        <v/>
      </c>
      <c r="H29" s="34"/>
      <c r="I29" s="34"/>
      <c r="J29" s="25">
        <f>Year!$S$33</f>
        <v>44103</v>
      </c>
      <c r="K29" s="30" t="str">
        <f>IF(ISERROR(MATCH($J$29,event_dates,0)),"",INDEX(events,MATCH($J$29,event_dates,0)))</f>
        <v/>
      </c>
      <c r="L29" s="34"/>
      <c r="M29" s="34"/>
      <c r="N29" s="25">
        <f>Year!$T$33</f>
        <v>44104</v>
      </c>
      <c r="O29" s="30" t="str">
        <f>IF(ISERROR(MATCH($N$29,event_dates,0)),"",INDEX(events,MATCH($N$29,event_dates,0)))</f>
        <v/>
      </c>
      <c r="P29" s="34"/>
      <c r="Q29" s="34"/>
      <c r="R29" s="25" t="str">
        <f>Year!$U$33</f>
        <v/>
      </c>
      <c r="S29" s="30" t="str">
        <f>IF(ISERROR(MATCH($R$29,event_dates,0)),"",INDEX(events,MATCH($R$29,event_dates,0)))</f>
        <v/>
      </c>
      <c r="T29" s="34"/>
      <c r="U29" s="34"/>
      <c r="V29" s="25" t="str">
        <f>Year!$V$33</f>
        <v/>
      </c>
      <c r="W29" s="30" t="str">
        <f>IF(ISERROR(MATCH($V$29,event_dates,0)),"",INDEX(events,MATCH($V$29,event_dates,0)))</f>
        <v/>
      </c>
      <c r="X29" s="34"/>
      <c r="Y29" s="34"/>
      <c r="Z29" s="25" t="str">
        <f>Year!$W$33</f>
        <v/>
      </c>
      <c r="AA29" s="30" t="str">
        <f>IF(ISERROR(MATCH($Z$29,event_dates,0)),"",INDEX(events,MATCH($Z$29,event_dates,0)))</f>
        <v/>
      </c>
      <c r="AB29" s="34"/>
      <c r="AC29" s="32"/>
      <c r="AD29" s="34"/>
      <c r="AE29" s="114"/>
      <c r="AF29" s="78"/>
      <c r="AG29" s="105"/>
      <c r="AH29" s="25">
        <f>Year!$Q$33</f>
        <v>44101</v>
      </c>
      <c r="AI29" s="30" t="str">
        <f>IF(ISERROR(MATCH($B$29,event_dates,0)),"",INDEX(events,MATCH($B$29,event_dates,0)))</f>
        <v/>
      </c>
      <c r="AJ29" s="34"/>
      <c r="AK29" s="34"/>
      <c r="AL29" s="25">
        <f>Year!$R$33</f>
        <v>44102</v>
      </c>
      <c r="AM29" s="30" t="str">
        <f>IF(ISERROR(MATCH($F$29,event_dates,0)),"",INDEX(events,MATCH($F$29,event_dates,0)))</f>
        <v/>
      </c>
      <c r="AN29" s="34"/>
      <c r="AO29" s="34"/>
      <c r="AP29" s="25">
        <f>Year!$S$33</f>
        <v>44103</v>
      </c>
      <c r="AQ29" s="30" t="str">
        <f>IF(ISERROR(MATCH($J$29,event_dates,0)),"",INDEX(events,MATCH($J$29,event_dates,0)))</f>
        <v/>
      </c>
      <c r="AR29" s="34"/>
      <c r="AS29" s="34"/>
      <c r="AT29" s="25">
        <f>Year!$T$33</f>
        <v>44104</v>
      </c>
      <c r="AU29" s="30" t="str">
        <f>IF(ISERROR(MATCH($N$29,event_dates,0)),"",INDEX(events,MATCH($N$29,event_dates,0)))</f>
        <v/>
      </c>
      <c r="AV29" s="34"/>
      <c r="AW29" s="34"/>
      <c r="AX29" s="25" t="str">
        <f>Year!$U$33</f>
        <v/>
      </c>
      <c r="AY29" s="30" t="str">
        <f>IF(ISERROR(MATCH($R$29,event_dates,0)),"",INDEX(events,MATCH($R$29,event_dates,0)))</f>
        <v/>
      </c>
      <c r="AZ29" s="34"/>
      <c r="BA29" s="34"/>
      <c r="BB29" s="25" t="str">
        <f>Year!$V$33</f>
        <v/>
      </c>
      <c r="BC29" s="30" t="str">
        <f>IF(ISERROR(MATCH($V$29,event_dates,0)),"",INDEX(events,MATCH($V$29,event_dates,0)))</f>
        <v/>
      </c>
      <c r="BD29" s="34"/>
      <c r="BE29" s="34"/>
      <c r="BF29" s="25" t="str">
        <f>Year!$W$33</f>
        <v/>
      </c>
      <c r="BG29" s="30" t="str">
        <f>IF(ISERROR(MATCH($Z$29,event_dates,0)),"",INDEX(events,MATCH($Z$29,event_dates,0)))</f>
        <v/>
      </c>
      <c r="BH29" s="34"/>
      <c r="BI29" s="32"/>
      <c r="BJ29" s="34"/>
      <c r="BK29" s="114"/>
      <c r="BL29" s="78"/>
      <c r="BM29" s="105"/>
      <c r="BN29" s="25">
        <f>Year!$Q$33</f>
        <v>44101</v>
      </c>
      <c r="BO29" s="30" t="str">
        <f>IF(ISERROR(MATCH($B$29,event_dates,0)),"",INDEX(events,MATCH($B$29,event_dates,0)))</f>
        <v/>
      </c>
      <c r="BP29" s="34"/>
      <c r="BQ29" s="34"/>
      <c r="BR29" s="25">
        <f>Year!$R$33</f>
        <v>44102</v>
      </c>
      <c r="BS29" s="30" t="str">
        <f>IF(ISERROR(MATCH($F$29,event_dates,0)),"",INDEX(events,MATCH($F$29,event_dates,0)))</f>
        <v/>
      </c>
      <c r="BT29" s="34"/>
      <c r="BU29" s="34"/>
      <c r="BV29" s="25">
        <f>Year!$S$33</f>
        <v>44103</v>
      </c>
      <c r="BW29" s="30" t="str">
        <f>IF(ISERROR(MATCH($J$29,event_dates,0)),"",INDEX(events,MATCH($J$29,event_dates,0)))</f>
        <v/>
      </c>
      <c r="BX29" s="34"/>
      <c r="BY29" s="34"/>
      <c r="BZ29" s="25">
        <f>Year!$T$33</f>
        <v>44104</v>
      </c>
      <c r="CA29" s="30" t="str">
        <f>IF(ISERROR(MATCH($N$29,event_dates,0)),"",INDEX(events,MATCH($N$29,event_dates,0)))</f>
        <v/>
      </c>
      <c r="CB29" s="34"/>
      <c r="CC29" s="34"/>
      <c r="CD29" s="25" t="str">
        <f>Year!$U$33</f>
        <v/>
      </c>
      <c r="CE29" s="30" t="str">
        <f>IF(ISERROR(MATCH($R$29,event_dates,0)),"",INDEX(events,MATCH($R$29,event_dates,0)))</f>
        <v/>
      </c>
      <c r="CF29" s="34"/>
      <c r="CG29" s="34"/>
      <c r="CH29" s="25" t="str">
        <f>Year!$V$33</f>
        <v/>
      </c>
      <c r="CI29" s="30" t="str">
        <f>IF(ISERROR(MATCH($V$29,event_dates,0)),"",INDEX(events,MATCH($V$29,event_dates,0)))</f>
        <v/>
      </c>
      <c r="CJ29" s="34"/>
      <c r="CK29" s="34"/>
      <c r="CL29" s="25" t="str">
        <f>Year!$W$33</f>
        <v/>
      </c>
      <c r="CM29" s="30" t="str">
        <f>IF(ISERROR(MATCH($Z$29,event_dates,0)),"",INDEX(events,MATCH($Z$29,event_dates,0)))</f>
        <v/>
      </c>
      <c r="CN29" s="34"/>
      <c r="CO29" s="32"/>
      <c r="CP29" s="34"/>
      <c r="CQ29" s="114"/>
      <c r="CR29" s="78"/>
      <c r="CS29" s="105"/>
      <c r="CT29" s="25">
        <f>Year!$Q$33</f>
        <v>44101</v>
      </c>
      <c r="CU29" s="30" t="str">
        <f>IF(ISERROR(MATCH($B$29,event_dates,0)),"",INDEX(events,MATCH($B$29,event_dates,0)))</f>
        <v/>
      </c>
      <c r="CV29" s="34"/>
      <c r="CW29" s="34"/>
      <c r="CX29" s="25">
        <f>Year!$R$33</f>
        <v>44102</v>
      </c>
      <c r="CY29" s="30" t="str">
        <f>IF(ISERROR(MATCH($F$29,event_dates,0)),"",INDEX(events,MATCH($F$29,event_dates,0)))</f>
        <v/>
      </c>
      <c r="CZ29" s="34"/>
      <c r="DA29" s="34"/>
      <c r="DB29" s="25">
        <f>Year!$S$33</f>
        <v>44103</v>
      </c>
      <c r="DC29" s="30" t="str">
        <f>IF(ISERROR(MATCH($J$29,event_dates,0)),"",INDEX(events,MATCH($J$29,event_dates,0)))</f>
        <v/>
      </c>
      <c r="DD29" s="34"/>
      <c r="DE29" s="34"/>
      <c r="DF29" s="25">
        <f>Year!$T$33</f>
        <v>44104</v>
      </c>
      <c r="DG29" s="30" t="str">
        <f>IF(ISERROR(MATCH($N$29,event_dates,0)),"",INDEX(events,MATCH($N$29,event_dates,0)))</f>
        <v/>
      </c>
      <c r="DH29" s="34"/>
      <c r="DI29" s="34"/>
      <c r="DJ29" s="25" t="str">
        <f>Year!$U$33</f>
        <v/>
      </c>
      <c r="DK29" s="30" t="str">
        <f>IF(ISERROR(MATCH($R$29,event_dates,0)),"",INDEX(events,MATCH($R$29,event_dates,0)))</f>
        <v/>
      </c>
      <c r="DL29" s="34"/>
      <c r="DM29" s="34"/>
      <c r="DN29" s="25" t="str">
        <f>Year!$V$33</f>
        <v/>
      </c>
      <c r="DO29" s="30" t="str">
        <f>IF(ISERROR(MATCH($V$29,event_dates,0)),"",INDEX(events,MATCH($V$29,event_dates,0)))</f>
        <v/>
      </c>
      <c r="DP29" s="34"/>
      <c r="DQ29" s="34"/>
      <c r="DR29" s="25" t="str">
        <f>Year!$W$33</f>
        <v/>
      </c>
      <c r="DS29" s="30" t="str">
        <f>IF(ISERROR(MATCH($Z$29,event_dates,0)),"",INDEX(events,MATCH($Z$29,event_dates,0)))</f>
        <v/>
      </c>
      <c r="DT29" s="34"/>
      <c r="DU29" s="32"/>
      <c r="DV29" s="34"/>
      <c r="DW29" s="11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75"/>
      <c r="AF30" s="77"/>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75"/>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75"/>
      <c r="CR30" s="77"/>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75"/>
      <c r="DX30" s="77"/>
    </row>
    <row r="31" spans="1:128" s="9" customFormat="1" ht="13.5" x14ac:dyDescent="0.2">
      <c r="A31" s="297"/>
      <c r="B31" s="306"/>
      <c r="C31" s="307"/>
      <c r="D31" s="307"/>
      <c r="E31" s="308"/>
      <c r="F31" s="314"/>
      <c r="G31" s="313"/>
      <c r="H31" s="313"/>
      <c r="I31" s="315"/>
      <c r="J31" s="314"/>
      <c r="K31" s="313"/>
      <c r="L31" s="313"/>
      <c r="M31" s="315"/>
      <c r="N31" s="306"/>
      <c r="O31" s="307"/>
      <c r="P31" s="307"/>
      <c r="Q31" s="308"/>
      <c r="R31" s="306"/>
      <c r="S31" s="307"/>
      <c r="T31" s="307"/>
      <c r="U31" s="308"/>
      <c r="V31" s="306"/>
      <c r="W31" s="307"/>
      <c r="X31" s="307"/>
      <c r="Y31" s="308"/>
      <c r="Z31" s="306"/>
      <c r="AA31" s="307"/>
      <c r="AB31" s="307"/>
      <c r="AC31" s="308"/>
      <c r="AD31" s="59"/>
      <c r="AE31" s="75"/>
      <c r="AF31" s="77"/>
      <c r="AG31" s="104"/>
      <c r="AH31" s="306"/>
      <c r="AI31" s="307"/>
      <c r="AJ31" s="307"/>
      <c r="AK31" s="308"/>
      <c r="AL31" s="314"/>
      <c r="AM31" s="313"/>
      <c r="AN31" s="313"/>
      <c r="AO31" s="315"/>
      <c r="AP31" s="306"/>
      <c r="AQ31" s="307"/>
      <c r="AR31" s="307"/>
      <c r="AS31" s="308"/>
      <c r="AT31" s="306"/>
      <c r="AU31" s="307"/>
      <c r="AV31" s="307"/>
      <c r="AW31" s="308"/>
      <c r="AX31" s="306"/>
      <c r="AY31" s="307"/>
      <c r="AZ31" s="307"/>
      <c r="BA31" s="308"/>
      <c r="BB31" s="306"/>
      <c r="BC31" s="307"/>
      <c r="BD31" s="307"/>
      <c r="BE31" s="308"/>
      <c r="BF31" s="306"/>
      <c r="BG31" s="307"/>
      <c r="BH31" s="307"/>
      <c r="BI31" s="308"/>
      <c r="BJ31" s="59"/>
      <c r="BK31" s="75"/>
      <c r="BL31" s="77"/>
      <c r="BM31" s="104"/>
      <c r="BN31" s="306"/>
      <c r="BO31" s="307"/>
      <c r="BP31" s="307"/>
      <c r="BQ31" s="308"/>
      <c r="BR31" s="314"/>
      <c r="BS31" s="313"/>
      <c r="BT31" s="313"/>
      <c r="BU31" s="315"/>
      <c r="BV31" s="306"/>
      <c r="BW31" s="307"/>
      <c r="BX31" s="307"/>
      <c r="BY31" s="308"/>
      <c r="BZ31" s="306"/>
      <c r="CA31" s="307"/>
      <c r="CB31" s="307"/>
      <c r="CC31" s="308"/>
      <c r="CD31" s="306"/>
      <c r="CE31" s="307"/>
      <c r="CF31" s="307"/>
      <c r="CG31" s="308"/>
      <c r="CH31" s="306"/>
      <c r="CI31" s="307"/>
      <c r="CJ31" s="307"/>
      <c r="CK31" s="308"/>
      <c r="CL31" s="306"/>
      <c r="CM31" s="307"/>
      <c r="CN31" s="307"/>
      <c r="CO31" s="308"/>
      <c r="CP31" s="59"/>
      <c r="CQ31" s="75"/>
      <c r="CR31" s="77"/>
      <c r="CS31" s="104"/>
      <c r="CT31" s="306"/>
      <c r="CU31" s="307"/>
      <c r="CV31" s="307"/>
      <c r="CW31" s="308"/>
      <c r="CX31" s="476"/>
      <c r="CY31" s="313"/>
      <c r="CZ31" s="313"/>
      <c r="DA31" s="315"/>
      <c r="DB31" s="306"/>
      <c r="DC31" s="307"/>
      <c r="DD31" s="307"/>
      <c r="DE31" s="308"/>
      <c r="DF31" s="306"/>
      <c r="DG31" s="307"/>
      <c r="DH31" s="307"/>
      <c r="DI31" s="308"/>
      <c r="DJ31" s="306"/>
      <c r="DK31" s="307"/>
      <c r="DL31" s="307"/>
      <c r="DM31" s="308"/>
      <c r="DN31" s="306"/>
      <c r="DO31" s="307"/>
      <c r="DP31" s="307"/>
      <c r="DQ31" s="308"/>
      <c r="DR31" s="306"/>
      <c r="DS31" s="307"/>
      <c r="DT31" s="307"/>
      <c r="DU31" s="308"/>
      <c r="DV31" s="59"/>
      <c r="DW31" s="75"/>
      <c r="DX31" s="77"/>
    </row>
    <row r="32" spans="1:128" s="9" customFormat="1" ht="13.5" x14ac:dyDescent="0.2">
      <c r="A32" s="297"/>
      <c r="B32" s="306"/>
      <c r="C32" s="307"/>
      <c r="D32" s="307"/>
      <c r="E32" s="308"/>
      <c r="F32" s="314"/>
      <c r="G32" s="313"/>
      <c r="H32" s="313"/>
      <c r="I32" s="315"/>
      <c r="J32" s="314"/>
      <c r="K32" s="313"/>
      <c r="L32" s="313"/>
      <c r="M32" s="315"/>
      <c r="N32" s="306"/>
      <c r="O32" s="307"/>
      <c r="P32" s="307"/>
      <c r="Q32" s="308"/>
      <c r="R32" s="306"/>
      <c r="S32" s="307"/>
      <c r="T32" s="307"/>
      <c r="U32" s="308"/>
      <c r="V32" s="306"/>
      <c r="W32" s="307"/>
      <c r="X32" s="307"/>
      <c r="Y32" s="308"/>
      <c r="Z32" s="306"/>
      <c r="AA32" s="307"/>
      <c r="AB32" s="307"/>
      <c r="AC32" s="308"/>
      <c r="AD32" s="59"/>
      <c r="AE32" s="75"/>
      <c r="AF32" s="77"/>
      <c r="AG32" s="104"/>
      <c r="AH32" s="306"/>
      <c r="AI32" s="307"/>
      <c r="AJ32" s="307"/>
      <c r="AK32" s="308"/>
      <c r="AL32" s="314"/>
      <c r="AM32" s="313"/>
      <c r="AN32" s="313"/>
      <c r="AO32" s="315"/>
      <c r="AP32" s="306"/>
      <c r="AQ32" s="307"/>
      <c r="AR32" s="307"/>
      <c r="AS32" s="308"/>
      <c r="AT32" s="306"/>
      <c r="AU32" s="307"/>
      <c r="AV32" s="307"/>
      <c r="AW32" s="308"/>
      <c r="AX32" s="306"/>
      <c r="AY32" s="307"/>
      <c r="AZ32" s="307"/>
      <c r="BA32" s="308"/>
      <c r="BB32" s="306"/>
      <c r="BC32" s="307"/>
      <c r="BD32" s="307"/>
      <c r="BE32" s="308"/>
      <c r="BF32" s="306"/>
      <c r="BG32" s="307"/>
      <c r="BH32" s="307"/>
      <c r="BI32" s="308"/>
      <c r="BJ32" s="59"/>
      <c r="BK32" s="75"/>
      <c r="BL32" s="77"/>
      <c r="BM32" s="104"/>
      <c r="BN32" s="306"/>
      <c r="BO32" s="307"/>
      <c r="BP32" s="307"/>
      <c r="BQ32" s="308"/>
      <c r="BR32" s="314"/>
      <c r="BS32" s="313"/>
      <c r="BT32" s="313"/>
      <c r="BU32" s="315"/>
      <c r="BV32" s="306"/>
      <c r="BW32" s="307"/>
      <c r="BX32" s="307"/>
      <c r="BY32" s="308"/>
      <c r="BZ32" s="306"/>
      <c r="CA32" s="307"/>
      <c r="CB32" s="307"/>
      <c r="CC32" s="308"/>
      <c r="CD32" s="306"/>
      <c r="CE32" s="307"/>
      <c r="CF32" s="307"/>
      <c r="CG32" s="308"/>
      <c r="CH32" s="306"/>
      <c r="CI32" s="307"/>
      <c r="CJ32" s="307"/>
      <c r="CK32" s="308"/>
      <c r="CL32" s="306"/>
      <c r="CM32" s="307"/>
      <c r="CN32" s="307"/>
      <c r="CO32" s="308"/>
      <c r="CP32" s="59"/>
      <c r="CQ32" s="75"/>
      <c r="CR32" s="77"/>
      <c r="CS32" s="104"/>
      <c r="CT32" s="306"/>
      <c r="CU32" s="307"/>
      <c r="CV32" s="307"/>
      <c r="CW32" s="308"/>
      <c r="CX32" s="314"/>
      <c r="CY32" s="313"/>
      <c r="CZ32" s="313"/>
      <c r="DA32" s="315"/>
      <c r="DB32" s="306"/>
      <c r="DC32" s="307"/>
      <c r="DD32" s="307"/>
      <c r="DE32" s="308"/>
      <c r="DF32" s="306"/>
      <c r="DG32" s="307"/>
      <c r="DH32" s="307"/>
      <c r="DI32" s="308"/>
      <c r="DJ32" s="306"/>
      <c r="DK32" s="307"/>
      <c r="DL32" s="307"/>
      <c r="DM32" s="308"/>
      <c r="DN32" s="306"/>
      <c r="DO32" s="307"/>
      <c r="DP32" s="307"/>
      <c r="DQ32" s="308"/>
      <c r="DR32" s="306"/>
      <c r="DS32" s="307"/>
      <c r="DT32" s="307"/>
      <c r="DU32" s="308"/>
      <c r="DV32" s="59"/>
      <c r="DW32" s="75"/>
      <c r="DX32" s="77"/>
    </row>
    <row r="33" spans="1:129" s="9" customFormat="1" ht="13.5" x14ac:dyDescent="0.2">
      <c r="A33" s="297"/>
      <c r="B33" s="306"/>
      <c r="C33" s="307"/>
      <c r="D33" s="307"/>
      <c r="E33" s="308"/>
      <c r="F33" s="314"/>
      <c r="G33" s="313"/>
      <c r="H33" s="313"/>
      <c r="I33" s="315"/>
      <c r="J33" s="314"/>
      <c r="K33" s="313"/>
      <c r="L33" s="313"/>
      <c r="M33" s="315"/>
      <c r="N33" s="306"/>
      <c r="O33" s="307"/>
      <c r="P33" s="307"/>
      <c r="Q33" s="308"/>
      <c r="R33" s="306"/>
      <c r="S33" s="307"/>
      <c r="T33" s="307"/>
      <c r="U33" s="308"/>
      <c r="V33" s="306"/>
      <c r="W33" s="307"/>
      <c r="X33" s="307"/>
      <c r="Y33" s="308"/>
      <c r="Z33" s="306"/>
      <c r="AA33" s="307"/>
      <c r="AB33" s="307"/>
      <c r="AC33" s="308"/>
      <c r="AD33" s="59"/>
      <c r="AE33" s="75"/>
      <c r="AF33" s="77"/>
      <c r="AG33" s="104"/>
      <c r="AH33" s="306"/>
      <c r="AI33" s="307"/>
      <c r="AJ33" s="307"/>
      <c r="AK33" s="308"/>
      <c r="AL33" s="314"/>
      <c r="AM33" s="313"/>
      <c r="AN33" s="313"/>
      <c r="AO33" s="315"/>
      <c r="AP33" s="306"/>
      <c r="AQ33" s="307"/>
      <c r="AR33" s="307"/>
      <c r="AS33" s="308"/>
      <c r="AT33" s="306"/>
      <c r="AU33" s="307"/>
      <c r="AV33" s="307"/>
      <c r="AW33" s="308"/>
      <c r="AX33" s="306"/>
      <c r="AY33" s="307"/>
      <c r="AZ33" s="307"/>
      <c r="BA33" s="308"/>
      <c r="BB33" s="306"/>
      <c r="BC33" s="307"/>
      <c r="BD33" s="307"/>
      <c r="BE33" s="308"/>
      <c r="BF33" s="306"/>
      <c r="BG33" s="307"/>
      <c r="BH33" s="307"/>
      <c r="BI33" s="308"/>
      <c r="BJ33" s="59"/>
      <c r="BK33" s="75"/>
      <c r="BL33" s="77"/>
      <c r="BM33" s="104"/>
      <c r="BN33" s="306"/>
      <c r="BO33" s="307"/>
      <c r="BP33" s="307"/>
      <c r="BQ33" s="308"/>
      <c r="BR33" s="314"/>
      <c r="BS33" s="313"/>
      <c r="BT33" s="313"/>
      <c r="BU33" s="315"/>
      <c r="BV33" s="306"/>
      <c r="BW33" s="307"/>
      <c r="BX33" s="307"/>
      <c r="BY33" s="308"/>
      <c r="BZ33" s="306"/>
      <c r="CA33" s="307"/>
      <c r="CB33" s="307"/>
      <c r="CC33" s="308"/>
      <c r="CD33" s="306"/>
      <c r="CE33" s="307"/>
      <c r="CF33" s="307"/>
      <c r="CG33" s="308"/>
      <c r="CH33" s="306"/>
      <c r="CI33" s="307"/>
      <c r="CJ33" s="307"/>
      <c r="CK33" s="308"/>
      <c r="CL33" s="306"/>
      <c r="CM33" s="307"/>
      <c r="CN33" s="307"/>
      <c r="CO33" s="308"/>
      <c r="CP33" s="59"/>
      <c r="CQ33" s="75"/>
      <c r="CR33" s="77"/>
      <c r="CS33" s="104"/>
      <c r="CT33" s="306"/>
      <c r="CU33" s="307"/>
      <c r="CV33" s="307"/>
      <c r="CW33" s="308"/>
      <c r="CX33" s="314"/>
      <c r="CY33" s="313"/>
      <c r="CZ33" s="313"/>
      <c r="DA33" s="315"/>
      <c r="DB33" s="306"/>
      <c r="DC33" s="307"/>
      <c r="DD33" s="307"/>
      <c r="DE33" s="308"/>
      <c r="DF33" s="306"/>
      <c r="DG33" s="307"/>
      <c r="DH33" s="307"/>
      <c r="DI33" s="308"/>
      <c r="DJ33" s="306"/>
      <c r="DK33" s="307"/>
      <c r="DL33" s="307"/>
      <c r="DM33" s="308"/>
      <c r="DN33" s="306"/>
      <c r="DO33" s="307"/>
      <c r="DP33" s="307"/>
      <c r="DQ33" s="308"/>
      <c r="DR33" s="306"/>
      <c r="DS33" s="307"/>
      <c r="DT33" s="307"/>
      <c r="DU33" s="308"/>
      <c r="DV33" s="59"/>
      <c r="DW33" s="75"/>
      <c r="DX33" s="77"/>
    </row>
    <row r="34" spans="1:129" s="10" customFormat="1" ht="12.75" customHeight="1" x14ac:dyDescent="0.2">
      <c r="A34" s="297"/>
      <c r="B34" s="309"/>
      <c r="C34" s="310"/>
      <c r="D34" s="310"/>
      <c r="E34" s="311"/>
      <c r="F34" s="316"/>
      <c r="G34" s="317"/>
      <c r="H34" s="317"/>
      <c r="I34" s="318"/>
      <c r="J34" s="316"/>
      <c r="K34" s="317"/>
      <c r="L34" s="317"/>
      <c r="M34" s="318"/>
      <c r="N34" s="309"/>
      <c r="O34" s="310"/>
      <c r="P34" s="310"/>
      <c r="Q34" s="311"/>
      <c r="R34" s="309"/>
      <c r="S34" s="310"/>
      <c r="T34" s="310"/>
      <c r="U34" s="311"/>
      <c r="V34" s="309"/>
      <c r="W34" s="310"/>
      <c r="X34" s="310"/>
      <c r="Y34" s="311"/>
      <c r="Z34" s="309"/>
      <c r="AA34" s="310"/>
      <c r="AB34" s="310"/>
      <c r="AC34" s="311"/>
      <c r="AD34" s="60"/>
      <c r="AE34" s="115"/>
      <c r="AF34" s="79"/>
      <c r="AG34" s="106"/>
      <c r="AH34" s="309"/>
      <c r="AI34" s="310"/>
      <c r="AJ34" s="310"/>
      <c r="AK34" s="311"/>
      <c r="AL34" s="316"/>
      <c r="AM34" s="317"/>
      <c r="AN34" s="317"/>
      <c r="AO34" s="318"/>
      <c r="AP34" s="309"/>
      <c r="AQ34" s="310"/>
      <c r="AR34" s="310"/>
      <c r="AS34" s="311"/>
      <c r="AT34" s="309"/>
      <c r="AU34" s="310"/>
      <c r="AV34" s="310"/>
      <c r="AW34" s="311"/>
      <c r="AX34" s="309"/>
      <c r="AY34" s="310"/>
      <c r="AZ34" s="310"/>
      <c r="BA34" s="311"/>
      <c r="BB34" s="309"/>
      <c r="BC34" s="310"/>
      <c r="BD34" s="310"/>
      <c r="BE34" s="311"/>
      <c r="BF34" s="309"/>
      <c r="BG34" s="310"/>
      <c r="BH34" s="310"/>
      <c r="BI34" s="311"/>
      <c r="BJ34" s="60"/>
      <c r="BK34" s="115"/>
      <c r="BL34" s="79"/>
      <c r="BM34" s="106"/>
      <c r="BN34" s="309"/>
      <c r="BO34" s="310"/>
      <c r="BP34" s="310"/>
      <c r="BQ34" s="311"/>
      <c r="BR34" s="316"/>
      <c r="BS34" s="317"/>
      <c r="BT34" s="317"/>
      <c r="BU34" s="318"/>
      <c r="BV34" s="309"/>
      <c r="BW34" s="310"/>
      <c r="BX34" s="310"/>
      <c r="BY34" s="311"/>
      <c r="BZ34" s="309"/>
      <c r="CA34" s="310"/>
      <c r="CB34" s="310"/>
      <c r="CC34" s="311"/>
      <c r="CD34" s="309"/>
      <c r="CE34" s="310"/>
      <c r="CF34" s="310"/>
      <c r="CG34" s="311"/>
      <c r="CH34" s="309"/>
      <c r="CI34" s="310"/>
      <c r="CJ34" s="310"/>
      <c r="CK34" s="311"/>
      <c r="CL34" s="309"/>
      <c r="CM34" s="310"/>
      <c r="CN34" s="310"/>
      <c r="CO34" s="311"/>
      <c r="CP34" s="60"/>
      <c r="CQ34" s="115"/>
      <c r="CR34" s="79"/>
      <c r="CS34" s="106"/>
      <c r="CT34" s="309"/>
      <c r="CU34" s="310"/>
      <c r="CV34" s="310"/>
      <c r="CW34" s="311"/>
      <c r="CX34" s="316"/>
      <c r="CY34" s="317"/>
      <c r="CZ34" s="317"/>
      <c r="DA34" s="318"/>
      <c r="DB34" s="309"/>
      <c r="DC34" s="310"/>
      <c r="DD34" s="310"/>
      <c r="DE34" s="311"/>
      <c r="DF34" s="309"/>
      <c r="DG34" s="310"/>
      <c r="DH34" s="310"/>
      <c r="DI34" s="311"/>
      <c r="DJ34" s="309"/>
      <c r="DK34" s="310"/>
      <c r="DL34" s="310"/>
      <c r="DM34" s="311"/>
      <c r="DN34" s="309"/>
      <c r="DO34" s="310"/>
      <c r="DP34" s="310"/>
      <c r="DQ34" s="311"/>
      <c r="DR34" s="309"/>
      <c r="DS34" s="310"/>
      <c r="DT34" s="310"/>
      <c r="DU34" s="311"/>
      <c r="DV34" s="60"/>
      <c r="DW34" s="115"/>
      <c r="DX34" s="79"/>
    </row>
    <row r="35" spans="1:129" s="40" customFormat="1" ht="18" x14ac:dyDescent="0.25">
      <c r="A35" s="297"/>
      <c r="B35" s="25" t="str">
        <f>Year!$Q$34</f>
        <v/>
      </c>
      <c r="C35" s="30" t="str">
        <f>IF(ISERROR(MATCH($B$35,event_dates,0)),"",INDEX(events,MATCH($B$35,event_dates,0)))</f>
        <v/>
      </c>
      <c r="D35" s="61"/>
      <c r="E35" s="61"/>
      <c r="F35" s="25" t="str">
        <f>Year!$R$34</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4"/>
      <c r="AF35" s="80"/>
      <c r="AG35" s="107"/>
      <c r="AH35" s="25" t="str">
        <f>Year!$Q$34</f>
        <v/>
      </c>
      <c r="AI35" s="30" t="str">
        <f>IF(ISERROR(MATCH($B$35,event_dates,0)),"",INDEX(events,MATCH($B$35,event_dates,0)))</f>
        <v/>
      </c>
      <c r="AJ35" s="61"/>
      <c r="AK35" s="61"/>
      <c r="AL35" s="25" t="str">
        <f>Year!$R$34</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4"/>
      <c r="BL35" s="80"/>
      <c r="BM35" s="107"/>
      <c r="BN35" s="25" t="str">
        <f>Year!$Q$34</f>
        <v/>
      </c>
      <c r="BO35" s="30" t="str">
        <f>IF(ISERROR(MATCH($B$35,event_dates,0)),"",INDEX(events,MATCH($B$35,event_dates,0)))</f>
        <v/>
      </c>
      <c r="BP35" s="61"/>
      <c r="BQ35" s="61"/>
      <c r="BR35" s="25" t="str">
        <f>Year!$R$34</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4"/>
      <c r="CR35" s="80"/>
      <c r="CS35" s="107"/>
      <c r="CT35" s="25" t="str">
        <f>Year!$Q$34</f>
        <v/>
      </c>
      <c r="CU35" s="30" t="str">
        <f>IF(ISERROR(MATCH($B$35,event_dates,0)),"",INDEX(events,MATCH($B$35,event_dates,0)))</f>
        <v/>
      </c>
      <c r="CV35" s="61"/>
      <c r="CW35" s="61"/>
      <c r="CX35" s="25" t="str">
        <f>Year!$R$34</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4"/>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53"/>
      <c r="AF36" s="81"/>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5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53"/>
      <c r="CR36" s="81"/>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5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53"/>
      <c r="AF37" s="81"/>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5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53"/>
      <c r="CR37" s="81"/>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5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53"/>
      <c r="AF38" s="81"/>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5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53"/>
      <c r="CR38" s="81"/>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5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53"/>
      <c r="AF39" s="81"/>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5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53"/>
      <c r="CR39" s="81"/>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5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53"/>
      <c r="AF40" s="81"/>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5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53"/>
      <c r="CR40" s="81"/>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5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93"/>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93"/>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93"/>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93"/>
      <c r="DX41" s="83"/>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142"/>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1</v>
      </c>
      <c r="AC44" s="148"/>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1</v>
      </c>
      <c r="BI44" s="217"/>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1</v>
      </c>
      <c r="CO44" s="217"/>
      <c r="CP44" s="55" t="str">
        <f>$BU$3</f>
        <v xml:space="preserve"> </v>
      </c>
      <c r="CQ44" s="55" t="str">
        <f>$CC$3</f>
        <v xml:space="preserve"> </v>
      </c>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1</v>
      </c>
      <c r="DU44" s="217"/>
      <c r="DV44" s="55">
        <f>$DA$3</f>
        <v>0</v>
      </c>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2</v>
      </c>
      <c r="AC45" s="148"/>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2</v>
      </c>
      <c r="BI45" s="217"/>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2</v>
      </c>
      <c r="CO45" s="217"/>
      <c r="CP45" s="55" t="str">
        <f t="shared" ref="CP45:CP74" si="2">$BU$3</f>
        <v xml:space="preserve"> </v>
      </c>
      <c r="CQ45" s="55" t="str">
        <f t="shared" ref="CQ45:CQ74" si="3">$CC$3</f>
        <v xml:space="preserve"> </v>
      </c>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2</v>
      </c>
      <c r="DU45" s="217"/>
      <c r="DV45" s="55">
        <f t="shared" ref="DV45:DV74" si="4">$DA$3</f>
        <v>0</v>
      </c>
      <c r="DW45" s="55">
        <f t="shared" ref="DW45:DW74" si="5">$DI$3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3</v>
      </c>
      <c r="AC46" s="148"/>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3</v>
      </c>
      <c r="BI46" s="217"/>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3</v>
      </c>
      <c r="CO46" s="217"/>
      <c r="CP46" s="55" t="str">
        <f t="shared" si="2"/>
        <v xml:space="preserve"> </v>
      </c>
      <c r="CQ46" s="55" t="str">
        <f t="shared" si="3"/>
        <v xml:space="preserve"> </v>
      </c>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3</v>
      </c>
      <c r="DU46" s="217"/>
      <c r="DV46" s="55">
        <f t="shared" si="4"/>
        <v>0</v>
      </c>
      <c r="DW46" s="55">
        <f t="shared" si="5"/>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4</v>
      </c>
      <c r="AC47" s="148"/>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4</v>
      </c>
      <c r="BI47" s="217"/>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4</v>
      </c>
      <c r="CO47" s="217"/>
      <c r="CP47" s="55" t="str">
        <f t="shared" si="2"/>
        <v xml:space="preserve"> </v>
      </c>
      <c r="CQ47" s="55" t="str">
        <f t="shared" si="3"/>
        <v xml:space="preserve"> </v>
      </c>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4</v>
      </c>
      <c r="DU47" s="217"/>
      <c r="DV47" s="55">
        <f t="shared" si="4"/>
        <v>0</v>
      </c>
      <c r="DW47" s="55">
        <f t="shared" si="5"/>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8</v>
      </c>
      <c r="AC48" s="148"/>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8</v>
      </c>
      <c r="BI48" s="217"/>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8</v>
      </c>
      <c r="CO48" s="217"/>
      <c r="CP48" s="55" t="str">
        <f t="shared" si="2"/>
        <v xml:space="preserve"> </v>
      </c>
      <c r="CQ48" s="55" t="str">
        <f t="shared" si="3"/>
        <v xml:space="preserve"> </v>
      </c>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8</v>
      </c>
      <c r="DU48" s="217"/>
      <c r="DV48" s="55">
        <f t="shared" si="4"/>
        <v>0</v>
      </c>
      <c r="DW48" s="55">
        <f t="shared" si="5"/>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9</v>
      </c>
      <c r="AC49" s="148"/>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9</v>
      </c>
      <c r="BI49" s="217"/>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9</v>
      </c>
      <c r="CO49" s="217"/>
      <c r="CP49" s="55" t="str">
        <f t="shared" si="2"/>
        <v xml:space="preserve"> </v>
      </c>
      <c r="CQ49" s="55" t="str">
        <f t="shared" si="3"/>
        <v xml:space="preserve"> </v>
      </c>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9</v>
      </c>
      <c r="DU49" s="217"/>
      <c r="DV49" s="55">
        <f t="shared" si="4"/>
        <v>0</v>
      </c>
      <c r="DW49" s="55">
        <f t="shared" si="5"/>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10</v>
      </c>
      <c r="AC50" s="148"/>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10</v>
      </c>
      <c r="BI50" s="217"/>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10</v>
      </c>
      <c r="CO50" s="217"/>
      <c r="CP50" s="55" t="str">
        <f t="shared" si="2"/>
        <v xml:space="preserve"> </v>
      </c>
      <c r="CQ50" s="55" t="str">
        <f t="shared" si="3"/>
        <v xml:space="preserve"> </v>
      </c>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10</v>
      </c>
      <c r="DU50" s="217"/>
      <c r="DV50" s="55">
        <f t="shared" si="4"/>
        <v>0</v>
      </c>
      <c r="DW50" s="55">
        <f t="shared" si="5"/>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11</v>
      </c>
      <c r="AC51" s="148"/>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11</v>
      </c>
      <c r="BI51" s="217"/>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11</v>
      </c>
      <c r="CO51" s="217"/>
      <c r="CP51" s="55" t="str">
        <f t="shared" si="2"/>
        <v xml:space="preserve"> </v>
      </c>
      <c r="CQ51" s="55" t="str">
        <f t="shared" si="3"/>
        <v xml:space="preserve"> </v>
      </c>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11</v>
      </c>
      <c r="DU51" s="217"/>
      <c r="DV51" s="55">
        <f t="shared" si="4"/>
        <v>0</v>
      </c>
      <c r="DW51" s="55">
        <f t="shared" si="5"/>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14</v>
      </c>
      <c r="AC52" s="148"/>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14</v>
      </c>
      <c r="BI52" s="217"/>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14</v>
      </c>
      <c r="CO52" s="217"/>
      <c r="CP52" s="55" t="str">
        <f t="shared" si="2"/>
        <v xml:space="preserve"> </v>
      </c>
      <c r="CQ52" s="55" t="str">
        <f t="shared" si="3"/>
        <v xml:space="preserve"> </v>
      </c>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14</v>
      </c>
      <c r="DU52" s="217"/>
      <c r="DV52" s="55">
        <f t="shared" si="4"/>
        <v>0</v>
      </c>
      <c r="DW52" s="55">
        <f t="shared" si="5"/>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15</v>
      </c>
      <c r="AC53" s="148"/>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15</v>
      </c>
      <c r="BI53" s="217"/>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15</v>
      </c>
      <c r="CO53" s="217"/>
      <c r="CP53" s="55" t="str">
        <f t="shared" si="2"/>
        <v xml:space="preserve"> </v>
      </c>
      <c r="CQ53" s="55" t="str">
        <f t="shared" si="3"/>
        <v xml:space="preserve"> </v>
      </c>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15</v>
      </c>
      <c r="DU53" s="217"/>
      <c r="DV53" s="55">
        <f t="shared" si="4"/>
        <v>0</v>
      </c>
      <c r="DW53" s="55">
        <f t="shared" si="5"/>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16</v>
      </c>
      <c r="AC54" s="148"/>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16</v>
      </c>
      <c r="BI54" s="217"/>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16</v>
      </c>
      <c r="CO54" s="217"/>
      <c r="CP54" s="55" t="str">
        <f t="shared" si="2"/>
        <v xml:space="preserve"> </v>
      </c>
      <c r="CQ54" s="55" t="str">
        <f t="shared" si="3"/>
        <v xml:space="preserve"> </v>
      </c>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16</v>
      </c>
      <c r="DU54" s="217"/>
      <c r="DV54" s="55">
        <f t="shared" si="4"/>
        <v>0</v>
      </c>
      <c r="DW54" s="55">
        <f t="shared" si="5"/>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17</v>
      </c>
      <c r="AC55" s="148"/>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17</v>
      </c>
      <c r="BI55" s="217"/>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17</v>
      </c>
      <c r="CO55" s="217"/>
      <c r="CP55" s="55" t="str">
        <f t="shared" si="2"/>
        <v xml:space="preserve"> </v>
      </c>
      <c r="CQ55" s="55" t="str">
        <f t="shared" si="3"/>
        <v xml:space="preserve"> </v>
      </c>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17</v>
      </c>
      <c r="DU55" s="217"/>
      <c r="DV55" s="55">
        <f t="shared" si="4"/>
        <v>0</v>
      </c>
      <c r="DW55" s="55">
        <f t="shared" si="5"/>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18</v>
      </c>
      <c r="AC56" s="148"/>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18</v>
      </c>
      <c r="BI56" s="217"/>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18</v>
      </c>
      <c r="CO56" s="217"/>
      <c r="CP56" s="55" t="str">
        <f t="shared" si="2"/>
        <v xml:space="preserve"> </v>
      </c>
      <c r="CQ56" s="55" t="str">
        <f t="shared" si="3"/>
        <v xml:space="preserve"> </v>
      </c>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18</v>
      </c>
      <c r="DU56" s="217"/>
      <c r="DV56" s="55">
        <f t="shared" si="4"/>
        <v>0</v>
      </c>
      <c r="DW56" s="55">
        <f t="shared" si="5"/>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21</v>
      </c>
      <c r="AC57" s="148"/>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21</v>
      </c>
      <c r="BI57" s="217"/>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21</v>
      </c>
      <c r="CO57" s="217"/>
      <c r="CP57" s="55" t="str">
        <f t="shared" si="2"/>
        <v xml:space="preserve"> </v>
      </c>
      <c r="CQ57" s="55" t="str">
        <f t="shared" si="3"/>
        <v xml:space="preserve"> </v>
      </c>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21</v>
      </c>
      <c r="DU57" s="217"/>
      <c r="DV57" s="55">
        <f t="shared" si="4"/>
        <v>0</v>
      </c>
      <c r="DW57" s="55">
        <f t="shared" si="5"/>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22</v>
      </c>
      <c r="AC58" s="148"/>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22</v>
      </c>
      <c r="BI58" s="217"/>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22</v>
      </c>
      <c r="CO58" s="217"/>
      <c r="CP58" s="55" t="str">
        <f t="shared" si="2"/>
        <v xml:space="preserve"> </v>
      </c>
      <c r="CQ58" s="55" t="str">
        <f t="shared" si="3"/>
        <v xml:space="preserve"> </v>
      </c>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22</v>
      </c>
      <c r="DU58" s="217"/>
      <c r="DV58" s="55">
        <f t="shared" si="4"/>
        <v>0</v>
      </c>
      <c r="DW58" s="55">
        <f t="shared" si="5"/>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23</v>
      </c>
      <c r="AC59" s="148"/>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23</v>
      </c>
      <c r="BI59" s="217"/>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23</v>
      </c>
      <c r="CO59" s="217"/>
      <c r="CP59" s="55" t="str">
        <f t="shared" si="2"/>
        <v xml:space="preserve"> </v>
      </c>
      <c r="CQ59" s="55" t="str">
        <f t="shared" si="3"/>
        <v xml:space="preserve"> </v>
      </c>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23</v>
      </c>
      <c r="DU59" s="217"/>
      <c r="DV59" s="55">
        <f t="shared" si="4"/>
        <v>0</v>
      </c>
      <c r="DW59" s="55">
        <f t="shared" si="5"/>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24</v>
      </c>
      <c r="AC60" s="148"/>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24</v>
      </c>
      <c r="BI60" s="217"/>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24</v>
      </c>
      <c r="CO60" s="217"/>
      <c r="CP60" s="55" t="str">
        <f t="shared" si="2"/>
        <v xml:space="preserve"> </v>
      </c>
      <c r="CQ60" s="55" t="str">
        <f t="shared" si="3"/>
        <v xml:space="preserve"> </v>
      </c>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24</v>
      </c>
      <c r="DU60" s="217"/>
      <c r="DV60" s="55">
        <f t="shared" si="4"/>
        <v>0</v>
      </c>
      <c r="DW60" s="55">
        <f t="shared" si="5"/>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25</v>
      </c>
      <c r="AC61" s="148"/>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25</v>
      </c>
      <c r="BI61" s="217"/>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25</v>
      </c>
      <c r="CO61" s="217"/>
      <c r="CP61" s="55" t="str">
        <f t="shared" si="2"/>
        <v xml:space="preserve"> </v>
      </c>
      <c r="CQ61" s="55" t="str">
        <f t="shared" si="3"/>
        <v xml:space="preserve"> </v>
      </c>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25</v>
      </c>
      <c r="DU61" s="217"/>
      <c r="DV61" s="55">
        <f t="shared" si="4"/>
        <v>0</v>
      </c>
      <c r="DW61" s="55">
        <f t="shared" si="5"/>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28</v>
      </c>
      <c r="AC62" s="148"/>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28</v>
      </c>
      <c r="BI62" s="217"/>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28</v>
      </c>
      <c r="CO62" s="217"/>
      <c r="CP62" s="55" t="str">
        <f t="shared" si="2"/>
        <v xml:space="preserve"> </v>
      </c>
      <c r="CQ62" s="55" t="str">
        <f t="shared" si="3"/>
        <v xml:space="preserve"> </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28</v>
      </c>
      <c r="DU62" s="217"/>
      <c r="DV62" s="55">
        <f t="shared" si="4"/>
        <v>0</v>
      </c>
      <c r="DW62" s="55">
        <f t="shared" si="5"/>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29</v>
      </c>
      <c r="AC63" s="148"/>
      <c r="AD63" s="55">
        <v>1</v>
      </c>
      <c r="AE63" s="55">
        <v>1</v>
      </c>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29</v>
      </c>
      <c r="BI63" s="217"/>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29</v>
      </c>
      <c r="CO63" s="217"/>
      <c r="CP63" s="55" t="str">
        <f t="shared" si="2"/>
        <v xml:space="preserve"> </v>
      </c>
      <c r="CQ63" s="55" t="str">
        <f t="shared" si="3"/>
        <v xml:space="preserve"> </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29</v>
      </c>
      <c r="DU63" s="217"/>
      <c r="DV63" s="55">
        <f t="shared" si="4"/>
        <v>0</v>
      </c>
      <c r="DW63" s="55">
        <f t="shared" si="5"/>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30</v>
      </c>
      <c r="AC64" s="203"/>
      <c r="AD64" s="55">
        <v>1</v>
      </c>
      <c r="AE64" s="55">
        <v>1</v>
      </c>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30</v>
      </c>
      <c r="BI64" s="217"/>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30</v>
      </c>
      <c r="CO64" s="217"/>
      <c r="CP64" s="55" t="str">
        <f t="shared" si="2"/>
        <v xml:space="preserve"> </v>
      </c>
      <c r="CQ64" s="55" t="str">
        <f t="shared" si="3"/>
        <v xml:space="preserve"> </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30</v>
      </c>
      <c r="DU64" s="217"/>
      <c r="DV64" s="55">
        <f t="shared" si="4"/>
        <v>0</v>
      </c>
      <c r="DW64" s="55">
        <f t="shared" si="5"/>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5">
        <v>1</v>
      </c>
      <c r="AE65" s="55">
        <v>1</v>
      </c>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170"/>
      <c r="CO65" s="171"/>
      <c r="CP65" s="55" t="str">
        <f t="shared" si="2"/>
        <v xml:space="preserve"> </v>
      </c>
      <c r="CQ65" s="55" t="str">
        <f t="shared" si="3"/>
        <v xml:space="preserve"> </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5">
        <f t="shared" si="4"/>
        <v>0</v>
      </c>
      <c r="DW65" s="55">
        <f t="shared" si="5"/>
        <v>0</v>
      </c>
      <c r="DX65" s="91">
        <v>20</v>
      </c>
    </row>
    <row r="66" spans="1:128" ht="13.5"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170"/>
      <c r="CO66" s="171"/>
      <c r="CP66" s="55" t="str">
        <f t="shared" si="2"/>
        <v xml:space="preserve"> </v>
      </c>
      <c r="CQ66" s="55" t="str">
        <f t="shared" si="3"/>
        <v xml:space="preserve"> </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4"/>
        <v>0</v>
      </c>
      <c r="DW66" s="55">
        <f t="shared" si="5"/>
        <v>0</v>
      </c>
      <c r="DX66" s="91">
        <v>20</v>
      </c>
    </row>
    <row r="67" spans="1:128" ht="13.5"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170"/>
      <c r="CO67" s="171"/>
      <c r="CP67" s="55" t="str">
        <f t="shared" si="2"/>
        <v xml:space="preserve"> </v>
      </c>
      <c r="CQ67" s="55" t="str">
        <f t="shared" si="3"/>
        <v xml:space="preserve"> </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4"/>
        <v>0</v>
      </c>
      <c r="DW67" s="55">
        <f t="shared" si="5"/>
        <v>0</v>
      </c>
      <c r="DX67" s="91">
        <v>20</v>
      </c>
    </row>
    <row r="68" spans="1:128" ht="13.5"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170"/>
      <c r="CO68" s="171"/>
      <c r="CP68" s="55" t="str">
        <f t="shared" si="2"/>
        <v xml:space="preserve"> </v>
      </c>
      <c r="CQ68" s="55" t="str">
        <f t="shared" si="3"/>
        <v xml:space="preserve"> </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4"/>
        <v>0</v>
      </c>
      <c r="DW68" s="55">
        <f t="shared" si="5"/>
        <v>0</v>
      </c>
      <c r="DX68" s="91">
        <v>20</v>
      </c>
    </row>
    <row r="69" spans="1:128" ht="13.5"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170"/>
      <c r="CO69" s="171"/>
      <c r="CP69" s="55" t="str">
        <f t="shared" si="2"/>
        <v xml:space="preserve"> </v>
      </c>
      <c r="CQ69" s="55" t="str">
        <f t="shared" si="3"/>
        <v xml:space="preserve"> </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4"/>
        <v>0</v>
      </c>
      <c r="DW69" s="55">
        <f t="shared" si="5"/>
        <v>0</v>
      </c>
      <c r="DX69" s="91">
        <v>20</v>
      </c>
    </row>
    <row r="70" spans="1:128" ht="13.5"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170"/>
      <c r="CO70" s="171"/>
      <c r="CP70" s="55" t="str">
        <f t="shared" si="2"/>
        <v xml:space="preserve"> </v>
      </c>
      <c r="CQ70" s="55" t="str">
        <f t="shared" si="3"/>
        <v xml:space="preserve"> </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4"/>
        <v>0</v>
      </c>
      <c r="DW70" s="55">
        <f t="shared" si="5"/>
        <v>0</v>
      </c>
      <c r="DX70" s="91">
        <v>20</v>
      </c>
    </row>
    <row r="71" spans="1:128" ht="13.5"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170"/>
      <c r="CO71" s="171"/>
      <c r="CP71" s="55" t="str">
        <f t="shared" si="2"/>
        <v xml:space="preserve"> </v>
      </c>
      <c r="CQ71" s="55" t="str">
        <f t="shared" si="3"/>
        <v xml:space="preserve"> </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4"/>
        <v>0</v>
      </c>
      <c r="DW71" s="55">
        <f t="shared" si="5"/>
        <v>0</v>
      </c>
      <c r="DX71" s="91">
        <v>20</v>
      </c>
    </row>
    <row r="72" spans="1:128" ht="13.5"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170"/>
      <c r="CO72" s="171"/>
      <c r="CP72" s="55" t="str">
        <f t="shared" si="2"/>
        <v xml:space="preserve"> </v>
      </c>
      <c r="CQ72" s="55" t="str">
        <f t="shared" si="3"/>
        <v xml:space="preserve"> </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4"/>
        <v>0</v>
      </c>
      <c r="DW72" s="55">
        <f t="shared" si="5"/>
        <v>0</v>
      </c>
      <c r="DX72" s="91">
        <v>20</v>
      </c>
    </row>
    <row r="73" spans="1:128" ht="13.5"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170"/>
      <c r="CO73" s="171"/>
      <c r="CP73" s="55" t="str">
        <f t="shared" si="2"/>
        <v xml:space="preserve"> </v>
      </c>
      <c r="CQ73" s="55" t="str">
        <f t="shared" si="3"/>
        <v xml:space="preserve"> </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4"/>
        <v>0</v>
      </c>
      <c r="DW73" s="55">
        <f t="shared" si="5"/>
        <v>0</v>
      </c>
      <c r="DX73" s="91">
        <v>20</v>
      </c>
    </row>
    <row r="74" spans="1:128" ht="13.5"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170"/>
      <c r="CO74" s="171"/>
      <c r="CP74" s="55" t="str">
        <f t="shared" si="2"/>
        <v xml:space="preserve"> </v>
      </c>
      <c r="CQ74" s="55" t="str">
        <f t="shared" si="3"/>
        <v xml:space="preserve"> </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4"/>
        <v>0</v>
      </c>
      <c r="DW74" s="55">
        <f t="shared" si="5"/>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81"/>
      <c r="BM83" s="74"/>
      <c r="BN83" s="408"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81"/>
      <c r="CS83" s="136"/>
      <c r="CT83" s="321" t="s">
        <v>40</v>
      </c>
      <c r="CU83" s="143">
        <v>15</v>
      </c>
      <c r="CV83" s="355"/>
      <c r="CW83" s="356"/>
      <c r="CX83" s="356"/>
      <c r="CY83" s="357"/>
      <c r="CZ83" s="357"/>
      <c r="DA83" s="357"/>
      <c r="DB83" s="357"/>
      <c r="DC83" s="357"/>
      <c r="DD83" s="357"/>
      <c r="DE83" s="357"/>
      <c r="DF83" s="357"/>
      <c r="DG83" s="357"/>
      <c r="DH83" s="357"/>
      <c r="DI83" s="357"/>
      <c r="DJ83" s="357"/>
      <c r="DK83" s="357"/>
      <c r="DL83" s="357"/>
      <c r="DM83" s="357"/>
      <c r="DN83" s="357"/>
      <c r="DO83" s="357"/>
      <c r="DP83" s="357"/>
      <c r="DQ83" s="357"/>
      <c r="DR83" s="357"/>
      <c r="DS83" s="358"/>
      <c r="DT83" s="53"/>
      <c r="DU83" s="53"/>
      <c r="DV83" s="53"/>
      <c r="DW83" s="53"/>
      <c r="DX83" s="81"/>
    </row>
    <row r="84" spans="1:128" ht="30" customHeight="1" x14ac:dyDescent="0.2">
      <c r="A84" s="303"/>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81"/>
      <c r="AG84" s="136"/>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81"/>
      <c r="BM84" s="74"/>
      <c r="BN84" s="408"/>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81"/>
      <c r="CS84" s="136"/>
      <c r="CT84" s="322"/>
      <c r="CU84" s="143">
        <v>14</v>
      </c>
      <c r="CV84" s="355"/>
      <c r="CW84" s="356"/>
      <c r="CX84" s="356"/>
      <c r="CY84" s="357"/>
      <c r="CZ84" s="357"/>
      <c r="DA84" s="357"/>
      <c r="DB84" s="357"/>
      <c r="DC84" s="357"/>
      <c r="DD84" s="357"/>
      <c r="DE84" s="357"/>
      <c r="DF84" s="357"/>
      <c r="DG84" s="357"/>
      <c r="DH84" s="357"/>
      <c r="DI84" s="357"/>
      <c r="DJ84" s="357"/>
      <c r="DK84" s="357"/>
      <c r="DL84" s="357"/>
      <c r="DM84" s="357"/>
      <c r="DN84" s="357"/>
      <c r="DO84" s="357"/>
      <c r="DP84" s="357"/>
      <c r="DQ84" s="357"/>
      <c r="DR84" s="357"/>
      <c r="DS84" s="358"/>
      <c r="DT84" s="53"/>
      <c r="DU84" s="53"/>
      <c r="DV84" s="53"/>
      <c r="DW84" s="53"/>
      <c r="DX84" s="81"/>
    </row>
    <row r="85" spans="1:128" ht="30" customHeight="1" x14ac:dyDescent="0.2">
      <c r="A85" s="303"/>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81"/>
      <c r="AG85" s="136"/>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81"/>
      <c r="BM85" s="74"/>
      <c r="BN85" s="408"/>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81"/>
      <c r="CS85" s="136"/>
      <c r="CT85" s="322"/>
      <c r="CU85" s="143">
        <v>13</v>
      </c>
      <c r="CV85" s="355"/>
      <c r="CW85" s="356"/>
      <c r="CX85" s="356"/>
      <c r="CY85" s="357"/>
      <c r="CZ85" s="357"/>
      <c r="DA85" s="357"/>
      <c r="DB85" s="357"/>
      <c r="DC85" s="357"/>
      <c r="DD85" s="357"/>
      <c r="DE85" s="357"/>
      <c r="DF85" s="357"/>
      <c r="DG85" s="357"/>
      <c r="DH85" s="357"/>
      <c r="DI85" s="357"/>
      <c r="DJ85" s="357"/>
      <c r="DK85" s="357"/>
      <c r="DL85" s="357"/>
      <c r="DM85" s="357"/>
      <c r="DN85" s="357"/>
      <c r="DO85" s="357"/>
      <c r="DP85" s="357"/>
      <c r="DQ85" s="357"/>
      <c r="DR85" s="357"/>
      <c r="DS85" s="358"/>
      <c r="DT85" s="53"/>
      <c r="DU85" s="53"/>
      <c r="DV85" s="53"/>
      <c r="DW85" s="53"/>
      <c r="DX85" s="81"/>
    </row>
    <row r="86" spans="1:128" ht="30" customHeight="1" x14ac:dyDescent="0.2">
      <c r="A86" s="303"/>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81"/>
      <c r="AG86" s="136"/>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81"/>
      <c r="BM86" s="74"/>
      <c r="BN86" s="408"/>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81"/>
      <c r="CS86" s="136"/>
      <c r="CT86" s="322"/>
      <c r="CU86" s="143">
        <v>12</v>
      </c>
      <c r="CV86" s="355"/>
      <c r="CW86" s="356"/>
      <c r="CX86" s="356"/>
      <c r="CY86" s="357"/>
      <c r="CZ86" s="357"/>
      <c r="DA86" s="357"/>
      <c r="DB86" s="357"/>
      <c r="DC86" s="357"/>
      <c r="DD86" s="357"/>
      <c r="DE86" s="357"/>
      <c r="DF86" s="357"/>
      <c r="DG86" s="357"/>
      <c r="DH86" s="357"/>
      <c r="DI86" s="357"/>
      <c r="DJ86" s="357"/>
      <c r="DK86" s="357"/>
      <c r="DL86" s="357"/>
      <c r="DM86" s="357"/>
      <c r="DN86" s="357"/>
      <c r="DO86" s="357"/>
      <c r="DP86" s="357"/>
      <c r="DQ86" s="357"/>
      <c r="DR86" s="357"/>
      <c r="DS86" s="358"/>
      <c r="DT86" s="53"/>
      <c r="DU86" s="53"/>
      <c r="DV86" s="53"/>
      <c r="DW86" s="53"/>
      <c r="DX86" s="81"/>
    </row>
    <row r="87" spans="1:128" ht="30" customHeight="1" x14ac:dyDescent="0.2">
      <c r="A87" s="303"/>
      <c r="B87" s="322"/>
      <c r="C87" s="143">
        <v>11</v>
      </c>
      <c r="D87" s="355"/>
      <c r="E87" s="356"/>
      <c r="F87" s="356"/>
      <c r="G87" s="357"/>
      <c r="H87" s="357"/>
      <c r="I87" s="357"/>
      <c r="J87" s="357"/>
      <c r="K87" s="357"/>
      <c r="L87" s="357"/>
      <c r="M87" s="357"/>
      <c r="N87" s="357"/>
      <c r="O87" s="357"/>
      <c r="P87" s="357"/>
      <c r="Q87" s="357"/>
      <c r="R87" s="357"/>
      <c r="S87" s="357"/>
      <c r="T87" s="357"/>
      <c r="U87" s="357"/>
      <c r="V87" s="357"/>
      <c r="W87" s="357"/>
      <c r="X87" s="357"/>
      <c r="Y87" s="357"/>
      <c r="Z87" s="357"/>
      <c r="AA87" s="358"/>
      <c r="AB87" s="53"/>
      <c r="AC87" s="53"/>
      <c r="AD87" s="53"/>
      <c r="AE87" s="53"/>
      <c r="AF87" s="81"/>
      <c r="AG87" s="136"/>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81"/>
      <c r="BM87" s="74"/>
      <c r="BN87" s="408"/>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81"/>
      <c r="CS87" s="136"/>
      <c r="CT87" s="322"/>
      <c r="CU87" s="143">
        <v>11</v>
      </c>
      <c r="CV87" s="355"/>
      <c r="CW87" s="356"/>
      <c r="CX87" s="356"/>
      <c r="CY87" s="357"/>
      <c r="CZ87" s="357"/>
      <c r="DA87" s="357"/>
      <c r="DB87" s="357"/>
      <c r="DC87" s="357"/>
      <c r="DD87" s="357"/>
      <c r="DE87" s="357"/>
      <c r="DF87" s="357"/>
      <c r="DG87" s="357"/>
      <c r="DH87" s="357"/>
      <c r="DI87" s="357"/>
      <c r="DJ87" s="357"/>
      <c r="DK87" s="357"/>
      <c r="DL87" s="357"/>
      <c r="DM87" s="357"/>
      <c r="DN87" s="357"/>
      <c r="DO87" s="357"/>
      <c r="DP87" s="357"/>
      <c r="DQ87" s="357"/>
      <c r="DR87" s="357"/>
      <c r="DS87" s="358"/>
      <c r="DT87" s="53"/>
      <c r="DU87" s="53"/>
      <c r="DV87" s="53"/>
      <c r="DW87" s="53"/>
      <c r="DX87" s="81"/>
    </row>
    <row r="88" spans="1:128" ht="30" customHeight="1" x14ac:dyDescent="0.2">
      <c r="A88" s="303"/>
      <c r="B88" s="322"/>
      <c r="C88" s="143">
        <v>10</v>
      </c>
      <c r="D88" s="355"/>
      <c r="E88" s="356"/>
      <c r="F88" s="356"/>
      <c r="G88" s="357"/>
      <c r="H88" s="357"/>
      <c r="I88" s="357"/>
      <c r="J88" s="357"/>
      <c r="K88" s="357"/>
      <c r="L88" s="357"/>
      <c r="M88" s="357"/>
      <c r="N88" s="357"/>
      <c r="O88" s="357"/>
      <c r="P88" s="357"/>
      <c r="Q88" s="357"/>
      <c r="R88" s="357"/>
      <c r="S88" s="357"/>
      <c r="T88" s="357"/>
      <c r="U88" s="357"/>
      <c r="V88" s="357"/>
      <c r="W88" s="357"/>
      <c r="X88" s="357"/>
      <c r="Y88" s="357"/>
      <c r="Z88" s="357"/>
      <c r="AA88" s="358"/>
      <c r="AB88" s="53"/>
      <c r="AC88" s="53"/>
      <c r="AD88" s="53"/>
      <c r="AE88" s="53"/>
      <c r="AF88" s="81"/>
      <c r="AG88" s="136"/>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81"/>
      <c r="BM88" s="74"/>
      <c r="BN88" s="408"/>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81"/>
      <c r="CS88" s="136"/>
      <c r="CT88" s="322"/>
      <c r="CU88" s="143">
        <v>10</v>
      </c>
      <c r="CV88" s="355"/>
      <c r="CW88" s="356"/>
      <c r="CX88" s="356"/>
      <c r="CY88" s="357"/>
      <c r="CZ88" s="357"/>
      <c r="DA88" s="357"/>
      <c r="DB88" s="357"/>
      <c r="DC88" s="357"/>
      <c r="DD88" s="357"/>
      <c r="DE88" s="357"/>
      <c r="DF88" s="357"/>
      <c r="DG88" s="357"/>
      <c r="DH88" s="357"/>
      <c r="DI88" s="357"/>
      <c r="DJ88" s="357"/>
      <c r="DK88" s="357"/>
      <c r="DL88" s="357"/>
      <c r="DM88" s="357"/>
      <c r="DN88" s="357"/>
      <c r="DO88" s="357"/>
      <c r="DP88" s="357"/>
      <c r="DQ88" s="357"/>
      <c r="DR88" s="357"/>
      <c r="DS88" s="358"/>
      <c r="DT88" s="53"/>
      <c r="DU88" s="53"/>
      <c r="DV88" s="53"/>
      <c r="DW88" s="53"/>
      <c r="DX88" s="81"/>
    </row>
    <row r="89" spans="1:128" ht="30" customHeight="1" x14ac:dyDescent="0.2">
      <c r="A89" s="303"/>
      <c r="B89" s="322"/>
      <c r="C89" s="143">
        <v>9</v>
      </c>
      <c r="D89" s="355"/>
      <c r="E89" s="356"/>
      <c r="F89" s="356"/>
      <c r="G89" s="357"/>
      <c r="H89" s="357"/>
      <c r="I89" s="357"/>
      <c r="J89" s="357"/>
      <c r="K89" s="357"/>
      <c r="L89" s="357"/>
      <c r="M89" s="357"/>
      <c r="N89" s="357"/>
      <c r="O89" s="357"/>
      <c r="P89" s="357"/>
      <c r="Q89" s="357"/>
      <c r="R89" s="357"/>
      <c r="S89" s="357"/>
      <c r="T89" s="357"/>
      <c r="U89" s="357"/>
      <c r="V89" s="357"/>
      <c r="W89" s="357"/>
      <c r="X89" s="357"/>
      <c r="Y89" s="357"/>
      <c r="Z89" s="357"/>
      <c r="AA89" s="358"/>
      <c r="AB89" s="53"/>
      <c r="AC89" s="53"/>
      <c r="AD89" s="53"/>
      <c r="AE89" s="53"/>
      <c r="AF89" s="81"/>
      <c r="AG89" s="136"/>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81"/>
      <c r="BM89" s="74"/>
      <c r="BN89" s="408"/>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81"/>
      <c r="CS89" s="136"/>
      <c r="CT89" s="322"/>
      <c r="CU89" s="143">
        <v>9</v>
      </c>
      <c r="CV89" s="355"/>
      <c r="CW89" s="356"/>
      <c r="CX89" s="356"/>
      <c r="CY89" s="357"/>
      <c r="CZ89" s="357"/>
      <c r="DA89" s="357"/>
      <c r="DB89" s="357"/>
      <c r="DC89" s="357"/>
      <c r="DD89" s="357"/>
      <c r="DE89" s="357"/>
      <c r="DF89" s="357"/>
      <c r="DG89" s="357"/>
      <c r="DH89" s="357"/>
      <c r="DI89" s="357"/>
      <c r="DJ89" s="357"/>
      <c r="DK89" s="357"/>
      <c r="DL89" s="357"/>
      <c r="DM89" s="357"/>
      <c r="DN89" s="357"/>
      <c r="DO89" s="357"/>
      <c r="DP89" s="357"/>
      <c r="DQ89" s="357"/>
      <c r="DR89" s="357"/>
      <c r="DS89" s="358"/>
      <c r="DT89" s="53"/>
      <c r="DU89" s="53"/>
      <c r="DV89" s="53"/>
      <c r="DW89" s="53"/>
      <c r="DX89" s="81"/>
    </row>
    <row r="90" spans="1:128" ht="30" customHeight="1" x14ac:dyDescent="0.2">
      <c r="A90" s="303"/>
      <c r="B90" s="322"/>
      <c r="C90" s="143">
        <v>8</v>
      </c>
      <c r="D90" s="355"/>
      <c r="E90" s="356"/>
      <c r="F90" s="356"/>
      <c r="G90" s="357"/>
      <c r="H90" s="357"/>
      <c r="I90" s="357"/>
      <c r="J90" s="357"/>
      <c r="K90" s="357"/>
      <c r="L90" s="357"/>
      <c r="M90" s="357"/>
      <c r="N90" s="357"/>
      <c r="O90" s="357"/>
      <c r="P90" s="357"/>
      <c r="Q90" s="357"/>
      <c r="R90" s="357"/>
      <c r="S90" s="357"/>
      <c r="T90" s="357"/>
      <c r="U90" s="357"/>
      <c r="V90" s="357"/>
      <c r="W90" s="357"/>
      <c r="X90" s="357"/>
      <c r="Y90" s="357"/>
      <c r="Z90" s="357"/>
      <c r="AA90" s="358"/>
      <c r="AB90" s="53"/>
      <c r="AC90" s="53"/>
      <c r="AD90" s="53"/>
      <c r="AE90" s="53"/>
      <c r="AF90" s="81"/>
      <c r="AG90" s="136"/>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81"/>
      <c r="BM90" s="74"/>
      <c r="BN90" s="408"/>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81"/>
      <c r="CS90" s="136"/>
      <c r="CT90" s="322"/>
      <c r="CU90" s="143">
        <v>8</v>
      </c>
      <c r="CV90" s="355"/>
      <c r="CW90" s="356"/>
      <c r="CX90" s="356"/>
      <c r="CY90" s="357"/>
      <c r="CZ90" s="357"/>
      <c r="DA90" s="357"/>
      <c r="DB90" s="357"/>
      <c r="DC90" s="357"/>
      <c r="DD90" s="357"/>
      <c r="DE90" s="357"/>
      <c r="DF90" s="357"/>
      <c r="DG90" s="357"/>
      <c r="DH90" s="357"/>
      <c r="DI90" s="357"/>
      <c r="DJ90" s="357"/>
      <c r="DK90" s="357"/>
      <c r="DL90" s="357"/>
      <c r="DM90" s="357"/>
      <c r="DN90" s="357"/>
      <c r="DO90" s="357"/>
      <c r="DP90" s="357"/>
      <c r="DQ90" s="357"/>
      <c r="DR90" s="357"/>
      <c r="DS90" s="358"/>
      <c r="DT90" s="53"/>
      <c r="DU90" s="53"/>
      <c r="DV90" s="53"/>
      <c r="DW90" s="53"/>
      <c r="DX90" s="81"/>
    </row>
    <row r="91" spans="1:128" ht="30" customHeight="1" x14ac:dyDescent="0.2">
      <c r="A91" s="303"/>
      <c r="B91" s="322"/>
      <c r="C91" s="143">
        <v>7</v>
      </c>
      <c r="D91" s="355"/>
      <c r="E91" s="356"/>
      <c r="F91" s="356"/>
      <c r="G91" s="357"/>
      <c r="H91" s="357"/>
      <c r="I91" s="357"/>
      <c r="J91" s="357"/>
      <c r="K91" s="357"/>
      <c r="L91" s="357"/>
      <c r="M91" s="357"/>
      <c r="N91" s="357"/>
      <c r="O91" s="357"/>
      <c r="P91" s="357"/>
      <c r="Q91" s="357"/>
      <c r="R91" s="357"/>
      <c r="S91" s="357"/>
      <c r="T91" s="357"/>
      <c r="U91" s="357"/>
      <c r="V91" s="357"/>
      <c r="W91" s="357"/>
      <c r="X91" s="357"/>
      <c r="Y91" s="357"/>
      <c r="Z91" s="357"/>
      <c r="AA91" s="358"/>
      <c r="AB91" s="53"/>
      <c r="AC91" s="53"/>
      <c r="AD91" s="53"/>
      <c r="AE91" s="53"/>
      <c r="AF91" s="81"/>
      <c r="AG91" s="136"/>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81"/>
      <c r="BM91" s="74"/>
      <c r="BN91" s="408"/>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81"/>
      <c r="CS91" s="136"/>
      <c r="CT91" s="322"/>
      <c r="CU91" s="143">
        <v>7</v>
      </c>
      <c r="CV91" s="355"/>
      <c r="CW91" s="356"/>
      <c r="CX91" s="356"/>
      <c r="CY91" s="357"/>
      <c r="CZ91" s="357"/>
      <c r="DA91" s="357"/>
      <c r="DB91" s="357"/>
      <c r="DC91" s="357"/>
      <c r="DD91" s="357"/>
      <c r="DE91" s="357"/>
      <c r="DF91" s="357"/>
      <c r="DG91" s="357"/>
      <c r="DH91" s="357"/>
      <c r="DI91" s="357"/>
      <c r="DJ91" s="357"/>
      <c r="DK91" s="357"/>
      <c r="DL91" s="357"/>
      <c r="DM91" s="357"/>
      <c r="DN91" s="357"/>
      <c r="DO91" s="357"/>
      <c r="DP91" s="357"/>
      <c r="DQ91" s="357"/>
      <c r="DR91" s="357"/>
      <c r="DS91" s="358"/>
      <c r="DT91" s="53"/>
      <c r="DU91" s="53"/>
      <c r="DV91" s="53"/>
      <c r="DW91" s="53"/>
      <c r="DX91" s="81"/>
    </row>
    <row r="92" spans="1:128" ht="30" customHeight="1" x14ac:dyDescent="0.2">
      <c r="A92" s="303"/>
      <c r="B92" s="322"/>
      <c r="C92" s="143">
        <v>6</v>
      </c>
      <c r="D92" s="355"/>
      <c r="E92" s="356"/>
      <c r="F92" s="356"/>
      <c r="G92" s="357"/>
      <c r="H92" s="357"/>
      <c r="I92" s="357"/>
      <c r="J92" s="357"/>
      <c r="K92" s="357"/>
      <c r="L92" s="357"/>
      <c r="M92" s="357"/>
      <c r="N92" s="357"/>
      <c r="O92" s="357"/>
      <c r="P92" s="357"/>
      <c r="Q92" s="357"/>
      <c r="R92" s="357"/>
      <c r="S92" s="357"/>
      <c r="T92" s="357"/>
      <c r="U92" s="357"/>
      <c r="V92" s="357"/>
      <c r="W92" s="357"/>
      <c r="X92" s="357"/>
      <c r="Y92" s="357"/>
      <c r="Z92" s="357"/>
      <c r="AA92" s="358"/>
      <c r="AB92" s="53"/>
      <c r="AC92" s="53"/>
      <c r="AD92" s="53"/>
      <c r="AE92" s="53"/>
      <c r="AF92" s="81"/>
      <c r="AG92" s="136"/>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81"/>
      <c r="BM92" s="74"/>
      <c r="BN92" s="408"/>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81"/>
      <c r="CS92" s="136"/>
      <c r="CT92" s="322"/>
      <c r="CU92" s="143">
        <v>6</v>
      </c>
      <c r="CV92" s="355"/>
      <c r="CW92" s="356"/>
      <c r="CX92" s="356"/>
      <c r="CY92" s="357"/>
      <c r="CZ92" s="357"/>
      <c r="DA92" s="357"/>
      <c r="DB92" s="357"/>
      <c r="DC92" s="357"/>
      <c r="DD92" s="357"/>
      <c r="DE92" s="357"/>
      <c r="DF92" s="357"/>
      <c r="DG92" s="357"/>
      <c r="DH92" s="357"/>
      <c r="DI92" s="357"/>
      <c r="DJ92" s="357"/>
      <c r="DK92" s="357"/>
      <c r="DL92" s="357"/>
      <c r="DM92" s="357"/>
      <c r="DN92" s="357"/>
      <c r="DO92" s="357"/>
      <c r="DP92" s="357"/>
      <c r="DQ92" s="357"/>
      <c r="DR92" s="357"/>
      <c r="DS92" s="358"/>
      <c r="DT92" s="53"/>
      <c r="DU92" s="53"/>
      <c r="DV92" s="53"/>
      <c r="DW92" s="53"/>
      <c r="DX92" s="81"/>
    </row>
    <row r="93" spans="1:128" ht="30" customHeight="1" x14ac:dyDescent="0.2">
      <c r="A93" s="303"/>
      <c r="B93" s="322"/>
      <c r="C93" s="143">
        <v>5</v>
      </c>
      <c r="D93" s="355"/>
      <c r="E93" s="356"/>
      <c r="F93" s="356"/>
      <c r="G93" s="357"/>
      <c r="H93" s="357"/>
      <c r="I93" s="357"/>
      <c r="J93" s="357"/>
      <c r="K93" s="357"/>
      <c r="L93" s="357"/>
      <c r="M93" s="357"/>
      <c r="N93" s="357"/>
      <c r="O93" s="357"/>
      <c r="P93" s="357"/>
      <c r="Q93" s="357"/>
      <c r="R93" s="357"/>
      <c r="S93" s="357"/>
      <c r="T93" s="357"/>
      <c r="U93" s="357"/>
      <c r="V93" s="357"/>
      <c r="W93" s="357"/>
      <c r="X93" s="357"/>
      <c r="Y93" s="357"/>
      <c r="Z93" s="357"/>
      <c r="AA93" s="358"/>
      <c r="AB93" s="53"/>
      <c r="AC93" s="53"/>
      <c r="AD93" s="53"/>
      <c r="AE93" s="53"/>
      <c r="AF93" s="81"/>
      <c r="AG93" s="136"/>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81"/>
      <c r="BM93" s="74"/>
      <c r="BN93" s="408"/>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81"/>
      <c r="CS93" s="136"/>
      <c r="CT93" s="322"/>
      <c r="CU93" s="143">
        <v>5</v>
      </c>
      <c r="CV93" s="355"/>
      <c r="CW93" s="356"/>
      <c r="CX93" s="356"/>
      <c r="CY93" s="357"/>
      <c r="CZ93" s="357"/>
      <c r="DA93" s="357"/>
      <c r="DB93" s="357"/>
      <c r="DC93" s="357"/>
      <c r="DD93" s="357"/>
      <c r="DE93" s="357"/>
      <c r="DF93" s="357"/>
      <c r="DG93" s="357"/>
      <c r="DH93" s="357"/>
      <c r="DI93" s="357"/>
      <c r="DJ93" s="357"/>
      <c r="DK93" s="357"/>
      <c r="DL93" s="357"/>
      <c r="DM93" s="357"/>
      <c r="DN93" s="357"/>
      <c r="DO93" s="357"/>
      <c r="DP93" s="357"/>
      <c r="DQ93" s="357"/>
      <c r="DR93" s="357"/>
      <c r="DS93" s="358"/>
      <c r="DT93" s="53"/>
      <c r="DU93" s="53"/>
      <c r="DV93" s="53"/>
      <c r="DW93" s="53"/>
      <c r="DX93" s="81"/>
    </row>
    <row r="94" spans="1:128" ht="30" customHeight="1" x14ac:dyDescent="0.2">
      <c r="A94" s="303"/>
      <c r="B94" s="322"/>
      <c r="C94" s="143">
        <v>4</v>
      </c>
      <c r="D94" s="355"/>
      <c r="E94" s="356"/>
      <c r="F94" s="356"/>
      <c r="G94" s="357"/>
      <c r="H94" s="357"/>
      <c r="I94" s="357"/>
      <c r="J94" s="357"/>
      <c r="K94" s="357"/>
      <c r="L94" s="357"/>
      <c r="M94" s="357"/>
      <c r="N94" s="357"/>
      <c r="O94" s="357"/>
      <c r="P94" s="357"/>
      <c r="Q94" s="357"/>
      <c r="R94" s="357"/>
      <c r="S94" s="357"/>
      <c r="T94" s="357"/>
      <c r="U94" s="357"/>
      <c r="V94" s="357"/>
      <c r="W94" s="357"/>
      <c r="X94" s="357"/>
      <c r="Y94" s="357"/>
      <c r="Z94" s="357"/>
      <c r="AA94" s="358"/>
      <c r="AB94" s="53"/>
      <c r="AC94" s="53"/>
      <c r="AD94" s="53"/>
      <c r="AE94" s="53"/>
      <c r="AF94" s="81"/>
      <c r="AG94" s="136"/>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81"/>
      <c r="BM94" s="74"/>
      <c r="BN94" s="408"/>
      <c r="BO94" s="143">
        <v>4</v>
      </c>
      <c r="BP94" s="355"/>
      <c r="BQ94" s="356"/>
      <c r="BR94" s="356"/>
      <c r="BS94" s="357"/>
      <c r="BT94" s="357"/>
      <c r="BU94" s="357"/>
      <c r="BV94" s="357"/>
      <c r="BW94" s="357"/>
      <c r="BX94" s="357"/>
      <c r="BY94" s="357"/>
      <c r="BZ94" s="357"/>
      <c r="CA94" s="357"/>
      <c r="CB94" s="357"/>
      <c r="CC94" s="357"/>
      <c r="CD94" s="357"/>
      <c r="CE94" s="357"/>
      <c r="CF94" s="357"/>
      <c r="CG94" s="357"/>
      <c r="CH94" s="357"/>
      <c r="CI94" s="357"/>
      <c r="CJ94" s="357"/>
      <c r="CK94" s="357"/>
      <c r="CL94" s="357"/>
      <c r="CM94" s="358"/>
      <c r="CN94" s="53"/>
      <c r="CO94" s="53"/>
      <c r="CP94" s="53"/>
      <c r="CQ94" s="53"/>
      <c r="CR94" s="81"/>
      <c r="CS94" s="136"/>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55"/>
      <c r="E95" s="356"/>
      <c r="F95" s="356"/>
      <c r="G95" s="357"/>
      <c r="H95" s="357"/>
      <c r="I95" s="357"/>
      <c r="J95" s="357"/>
      <c r="K95" s="357"/>
      <c r="L95" s="357"/>
      <c r="M95" s="357"/>
      <c r="N95" s="357"/>
      <c r="O95" s="357"/>
      <c r="P95" s="357"/>
      <c r="Q95" s="357"/>
      <c r="R95" s="357"/>
      <c r="S95" s="357"/>
      <c r="T95" s="357"/>
      <c r="U95" s="357"/>
      <c r="V95" s="357"/>
      <c r="W95" s="357"/>
      <c r="X95" s="357"/>
      <c r="Y95" s="357"/>
      <c r="Z95" s="357"/>
      <c r="AA95" s="358"/>
      <c r="AB95" s="53"/>
      <c r="AC95" s="53"/>
      <c r="AD95" s="53"/>
      <c r="AE95" s="53"/>
      <c r="AF95" s="81"/>
      <c r="AG95" s="136"/>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81"/>
      <c r="BM95" s="74"/>
      <c r="BN95" s="408"/>
      <c r="BO95" s="143">
        <v>3</v>
      </c>
      <c r="BP95" s="355"/>
      <c r="BQ95" s="356"/>
      <c r="BR95" s="356"/>
      <c r="BS95" s="357"/>
      <c r="BT95" s="357"/>
      <c r="BU95" s="357"/>
      <c r="BV95" s="357"/>
      <c r="BW95" s="357"/>
      <c r="BX95" s="357"/>
      <c r="BY95" s="357"/>
      <c r="BZ95" s="357"/>
      <c r="CA95" s="357"/>
      <c r="CB95" s="357"/>
      <c r="CC95" s="357"/>
      <c r="CD95" s="357"/>
      <c r="CE95" s="357"/>
      <c r="CF95" s="357"/>
      <c r="CG95" s="357"/>
      <c r="CH95" s="357"/>
      <c r="CI95" s="357"/>
      <c r="CJ95" s="357"/>
      <c r="CK95" s="357"/>
      <c r="CL95" s="357"/>
      <c r="CM95" s="358"/>
      <c r="CN95" s="53"/>
      <c r="CO95" s="53"/>
      <c r="CP95" s="53"/>
      <c r="CQ95" s="53"/>
      <c r="CR95" s="81"/>
      <c r="CS95" s="136"/>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59"/>
      <c r="E96" s="360"/>
      <c r="F96" s="360"/>
      <c r="G96" s="361"/>
      <c r="H96" s="361"/>
      <c r="I96" s="361"/>
      <c r="J96" s="361"/>
      <c r="K96" s="361"/>
      <c r="L96" s="361"/>
      <c r="M96" s="361"/>
      <c r="N96" s="361"/>
      <c r="O96" s="361"/>
      <c r="P96" s="361"/>
      <c r="Q96" s="361"/>
      <c r="R96" s="361"/>
      <c r="S96" s="361"/>
      <c r="T96" s="361"/>
      <c r="U96" s="361"/>
      <c r="V96" s="361"/>
      <c r="W96" s="361"/>
      <c r="X96" s="361"/>
      <c r="Y96" s="361"/>
      <c r="Z96" s="361"/>
      <c r="AA96" s="362"/>
      <c r="AB96" s="53"/>
      <c r="AC96" s="53"/>
      <c r="AD96" s="53"/>
      <c r="AE96" s="53"/>
      <c r="AF96" s="81"/>
      <c r="AG96" s="136"/>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81"/>
      <c r="BM96" s="74"/>
      <c r="BN96" s="408"/>
      <c r="BO96" s="143">
        <v>2</v>
      </c>
      <c r="BP96" s="355"/>
      <c r="BQ96" s="356"/>
      <c r="BR96" s="356"/>
      <c r="BS96" s="357"/>
      <c r="BT96" s="357"/>
      <c r="BU96" s="357"/>
      <c r="BV96" s="357"/>
      <c r="BW96" s="357"/>
      <c r="BX96" s="357"/>
      <c r="BY96" s="357"/>
      <c r="BZ96" s="357"/>
      <c r="CA96" s="357"/>
      <c r="CB96" s="357"/>
      <c r="CC96" s="357"/>
      <c r="CD96" s="357"/>
      <c r="CE96" s="357"/>
      <c r="CF96" s="357"/>
      <c r="CG96" s="357"/>
      <c r="CH96" s="357"/>
      <c r="CI96" s="357"/>
      <c r="CJ96" s="357"/>
      <c r="CK96" s="357"/>
      <c r="CL96" s="357"/>
      <c r="CM96" s="358"/>
      <c r="CN96" s="53"/>
      <c r="CO96" s="53"/>
      <c r="CP96" s="53"/>
      <c r="CQ96" s="53"/>
      <c r="CR96" s="81"/>
      <c r="CS96" s="136"/>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359"/>
      <c r="E97" s="360"/>
      <c r="F97" s="360"/>
      <c r="G97" s="361"/>
      <c r="H97" s="361"/>
      <c r="I97" s="361"/>
      <c r="J97" s="361"/>
      <c r="K97" s="361"/>
      <c r="L97" s="361"/>
      <c r="M97" s="361"/>
      <c r="N97" s="361"/>
      <c r="O97" s="361"/>
      <c r="P97" s="361"/>
      <c r="Q97" s="361"/>
      <c r="R97" s="361"/>
      <c r="S97" s="361"/>
      <c r="T97" s="361"/>
      <c r="U97" s="361"/>
      <c r="V97" s="361"/>
      <c r="W97" s="361"/>
      <c r="X97" s="361"/>
      <c r="Y97" s="361"/>
      <c r="Z97" s="361"/>
      <c r="AA97" s="362"/>
      <c r="AB97" s="53"/>
      <c r="AC97" s="53"/>
      <c r="AD97" s="53"/>
      <c r="AE97" s="53"/>
      <c r="AF97" s="81"/>
      <c r="AG97" s="136"/>
      <c r="AH97" s="322"/>
      <c r="AI97" s="143">
        <v>1</v>
      </c>
      <c r="AJ97" s="355"/>
      <c r="AK97" s="356"/>
      <c r="AL97" s="356"/>
      <c r="AM97" s="357"/>
      <c r="AN97" s="357"/>
      <c r="AO97" s="357"/>
      <c r="AP97" s="357"/>
      <c r="AQ97" s="357"/>
      <c r="AR97" s="357"/>
      <c r="AS97" s="357"/>
      <c r="AT97" s="357"/>
      <c r="AU97" s="357"/>
      <c r="AV97" s="357"/>
      <c r="AW97" s="357"/>
      <c r="AX97" s="357"/>
      <c r="AY97" s="357"/>
      <c r="AZ97" s="357"/>
      <c r="BA97" s="357"/>
      <c r="BB97" s="357"/>
      <c r="BC97" s="357"/>
      <c r="BD97" s="357"/>
      <c r="BE97" s="357"/>
      <c r="BF97" s="357"/>
      <c r="BG97" s="358"/>
      <c r="BH97" s="53"/>
      <c r="BI97" s="53"/>
      <c r="BJ97" s="53"/>
      <c r="BK97" s="53"/>
      <c r="BL97" s="81"/>
      <c r="BM97" s="74"/>
      <c r="BN97" s="408"/>
      <c r="BO97" s="143">
        <v>1</v>
      </c>
      <c r="BP97" s="355"/>
      <c r="BQ97" s="356"/>
      <c r="BR97" s="356"/>
      <c r="BS97" s="357"/>
      <c r="BT97" s="357"/>
      <c r="BU97" s="357"/>
      <c r="BV97" s="357"/>
      <c r="BW97" s="357"/>
      <c r="BX97" s="357"/>
      <c r="BY97" s="357"/>
      <c r="BZ97" s="357"/>
      <c r="CA97" s="357"/>
      <c r="CB97" s="357"/>
      <c r="CC97" s="357"/>
      <c r="CD97" s="357"/>
      <c r="CE97" s="357"/>
      <c r="CF97" s="357"/>
      <c r="CG97" s="357"/>
      <c r="CH97" s="357"/>
      <c r="CI97" s="357"/>
      <c r="CJ97" s="357"/>
      <c r="CK97" s="357"/>
      <c r="CL97" s="357"/>
      <c r="CM97" s="358"/>
      <c r="CN97" s="53"/>
      <c r="CO97" s="53"/>
      <c r="CP97" s="53"/>
      <c r="CQ97" s="53"/>
      <c r="CR97" s="81"/>
      <c r="CS97" s="136"/>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0" customHeight="1" x14ac:dyDescent="0.2">
      <c r="A98" s="303"/>
      <c r="B98" s="322"/>
      <c r="C98" s="206"/>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206"/>
      <c r="AJ98" s="365" t="s">
        <v>41</v>
      </c>
      <c r="AK98" s="366"/>
      <c r="AL98" s="366"/>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74"/>
      <c r="BN98" s="408"/>
      <c r="BO98" s="206"/>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206"/>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74"/>
      <c r="BN99" s="408"/>
      <c r="BO99" s="149"/>
      <c r="BP99" s="320" t="s">
        <v>42</v>
      </c>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74"/>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81"/>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208"/>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521"/>
      <c r="C127" s="522"/>
      <c r="D127" s="508"/>
      <c r="E127" s="519"/>
      <c r="F127" s="519"/>
      <c r="G127" s="519"/>
      <c r="H127" s="519"/>
      <c r="I127" s="520"/>
      <c r="J127" s="328"/>
      <c r="K127" s="328"/>
      <c r="L127" s="328"/>
      <c r="M127" s="328"/>
      <c r="N127" s="328"/>
      <c r="O127" s="328"/>
      <c r="P127" s="328"/>
      <c r="Q127" s="328"/>
      <c r="R127" s="328"/>
      <c r="S127" s="288"/>
      <c r="T127" s="288"/>
      <c r="U127" s="288"/>
      <c r="V127" s="288"/>
      <c r="W127" s="288"/>
      <c r="X127" s="207"/>
      <c r="Y127" s="45"/>
      <c r="Z127" s="148"/>
      <c r="AA127" s="148"/>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274"/>
      <c r="BW127" s="275"/>
      <c r="BX127" s="275"/>
      <c r="BY127" s="275"/>
      <c r="BZ127" s="275"/>
      <c r="CA127" s="275"/>
      <c r="CB127" s="275"/>
      <c r="CC127" s="275"/>
      <c r="CD127" s="276"/>
      <c r="CE127" s="274"/>
      <c r="CF127" s="275"/>
      <c r="CG127" s="276"/>
      <c r="CH127" s="274"/>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81"/>
    </row>
    <row r="128" spans="1:128" ht="24.95" customHeight="1" x14ac:dyDescent="0.2">
      <c r="A128" s="290"/>
      <c r="B128" s="515"/>
      <c r="C128" s="516"/>
      <c r="D128" s="508"/>
      <c r="E128" s="519"/>
      <c r="F128" s="519"/>
      <c r="G128" s="519"/>
      <c r="H128" s="519"/>
      <c r="I128" s="520"/>
      <c r="J128" s="328"/>
      <c r="K128" s="328"/>
      <c r="L128" s="328"/>
      <c r="M128" s="328"/>
      <c r="N128" s="328"/>
      <c r="O128" s="328"/>
      <c r="P128" s="328"/>
      <c r="Q128" s="328"/>
      <c r="R128" s="328"/>
      <c r="S128" s="288"/>
      <c r="T128" s="288"/>
      <c r="U128" s="288"/>
      <c r="V128" s="288"/>
      <c r="W128" s="288"/>
      <c r="X128" s="45"/>
      <c r="Y128" s="45"/>
      <c r="Z128" s="148"/>
      <c r="AA128" s="148"/>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515"/>
      <c r="C129" s="516"/>
      <c r="D129" s="508"/>
      <c r="E129" s="519"/>
      <c r="F129" s="519"/>
      <c r="G129" s="519"/>
      <c r="H129" s="519"/>
      <c r="I129" s="520"/>
      <c r="J129" s="328"/>
      <c r="K129" s="328"/>
      <c r="L129" s="328"/>
      <c r="M129" s="328"/>
      <c r="N129" s="328"/>
      <c r="O129" s="328"/>
      <c r="P129" s="328"/>
      <c r="Q129" s="328"/>
      <c r="R129" s="328"/>
      <c r="S129" s="288"/>
      <c r="T129" s="288"/>
      <c r="U129" s="288"/>
      <c r="V129" s="288"/>
      <c r="W129" s="288"/>
      <c r="X129" s="45"/>
      <c r="Y129" s="45"/>
      <c r="Z129" s="148"/>
      <c r="AA129" s="148"/>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515"/>
      <c r="C130" s="516"/>
      <c r="D130" s="508"/>
      <c r="E130" s="519"/>
      <c r="F130" s="519"/>
      <c r="G130" s="519"/>
      <c r="H130" s="519"/>
      <c r="I130" s="520"/>
      <c r="J130" s="328"/>
      <c r="K130" s="328"/>
      <c r="L130" s="328"/>
      <c r="M130" s="328"/>
      <c r="N130" s="328"/>
      <c r="O130" s="328"/>
      <c r="P130" s="328"/>
      <c r="Q130" s="328"/>
      <c r="R130" s="328"/>
      <c r="S130" s="288"/>
      <c r="T130" s="288"/>
      <c r="U130" s="288"/>
      <c r="V130" s="288"/>
      <c r="W130" s="288"/>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515"/>
      <c r="C131" s="516"/>
      <c r="D131" s="508"/>
      <c r="E131" s="519"/>
      <c r="F131" s="519"/>
      <c r="G131" s="519"/>
      <c r="H131" s="519"/>
      <c r="I131" s="520"/>
      <c r="J131" s="328"/>
      <c r="K131" s="328"/>
      <c r="L131" s="328"/>
      <c r="M131" s="328"/>
      <c r="N131" s="328"/>
      <c r="O131" s="328"/>
      <c r="P131" s="328"/>
      <c r="Q131" s="328"/>
      <c r="R131" s="328"/>
      <c r="S131" s="288"/>
      <c r="T131" s="288"/>
      <c r="U131" s="288"/>
      <c r="V131" s="288"/>
      <c r="W131" s="288"/>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515"/>
      <c r="C132" s="516"/>
      <c r="D132" s="508"/>
      <c r="E132" s="519"/>
      <c r="F132" s="519"/>
      <c r="G132" s="519"/>
      <c r="H132" s="519"/>
      <c r="I132" s="520"/>
      <c r="J132" s="328"/>
      <c r="K132" s="328"/>
      <c r="L132" s="328"/>
      <c r="M132" s="328"/>
      <c r="N132" s="328"/>
      <c r="O132" s="328"/>
      <c r="P132" s="328"/>
      <c r="Q132" s="328"/>
      <c r="R132" s="328"/>
      <c r="S132" s="288"/>
      <c r="T132" s="288"/>
      <c r="U132" s="288"/>
      <c r="V132" s="433"/>
      <c r="W132" s="288"/>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515"/>
      <c r="C133" s="516"/>
      <c r="D133" s="508"/>
      <c r="E133" s="519"/>
      <c r="F133" s="519"/>
      <c r="G133" s="519"/>
      <c r="H133" s="519"/>
      <c r="I133" s="520"/>
      <c r="J133" s="328"/>
      <c r="K133" s="328"/>
      <c r="L133" s="328"/>
      <c r="M133" s="328"/>
      <c r="N133" s="328"/>
      <c r="O133" s="328"/>
      <c r="P133" s="328"/>
      <c r="Q133" s="328"/>
      <c r="R133" s="328"/>
      <c r="S133" s="288"/>
      <c r="T133" s="288"/>
      <c r="U133" s="288"/>
      <c r="V133" s="288"/>
      <c r="W133" s="288"/>
      <c r="X133" s="45"/>
      <c r="Y133" s="45"/>
      <c r="Z133" s="148"/>
      <c r="AA133" s="148"/>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515"/>
      <c r="C134" s="516"/>
      <c r="D134" s="508"/>
      <c r="E134" s="509"/>
      <c r="F134" s="509"/>
      <c r="G134" s="509"/>
      <c r="H134" s="509"/>
      <c r="I134" s="510"/>
      <c r="J134" s="328"/>
      <c r="K134" s="328"/>
      <c r="L134" s="328"/>
      <c r="M134" s="328"/>
      <c r="N134" s="328"/>
      <c r="O134" s="328"/>
      <c r="P134" s="328"/>
      <c r="Q134" s="328"/>
      <c r="R134" s="328"/>
      <c r="S134" s="288"/>
      <c r="T134" s="288"/>
      <c r="U134" s="288"/>
      <c r="V134" s="288"/>
      <c r="W134" s="288"/>
      <c r="X134" s="45"/>
      <c r="Y134" s="45"/>
      <c r="Z134" s="148"/>
      <c r="AA134" s="148"/>
      <c r="AB134" s="53"/>
      <c r="AC134" s="53"/>
      <c r="AD134" s="53"/>
      <c r="AE134" s="53"/>
      <c r="AF134" s="81"/>
      <c r="AG134" s="136"/>
      <c r="AH134" s="150"/>
      <c r="AI134" s="151"/>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266"/>
      <c r="BO134" s="267"/>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515"/>
      <c r="C135" s="516"/>
      <c r="D135" s="508"/>
      <c r="E135" s="509"/>
      <c r="F135" s="509"/>
      <c r="G135" s="509"/>
      <c r="H135" s="509"/>
      <c r="I135" s="510"/>
      <c r="J135" s="451"/>
      <c r="K135" s="452"/>
      <c r="L135" s="452"/>
      <c r="M135" s="452"/>
      <c r="N135" s="452"/>
      <c r="O135" s="452"/>
      <c r="P135" s="452"/>
      <c r="Q135" s="452"/>
      <c r="R135" s="453"/>
      <c r="S135" s="288"/>
      <c r="T135" s="288"/>
      <c r="U135" s="288"/>
      <c r="V135" s="288"/>
      <c r="W135" s="288"/>
      <c r="X135" s="45"/>
      <c r="Y135" s="45"/>
      <c r="Z135" s="148"/>
      <c r="AA135" s="148"/>
      <c r="AB135" s="53"/>
      <c r="AC135" s="53"/>
      <c r="AD135" s="53"/>
      <c r="AE135" s="53"/>
      <c r="AF135" s="81"/>
      <c r="AG135" s="136"/>
      <c r="AH135" s="150"/>
      <c r="AI135" s="151"/>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266"/>
      <c r="BO135" s="267"/>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515"/>
      <c r="C136" s="516"/>
      <c r="D136" s="508"/>
      <c r="E136" s="509"/>
      <c r="F136" s="509"/>
      <c r="G136" s="509"/>
      <c r="H136" s="509"/>
      <c r="I136" s="510"/>
      <c r="J136" s="328"/>
      <c r="K136" s="328"/>
      <c r="L136" s="328"/>
      <c r="M136" s="328"/>
      <c r="N136" s="328"/>
      <c r="O136" s="328"/>
      <c r="P136" s="328"/>
      <c r="Q136" s="328"/>
      <c r="R136" s="328"/>
      <c r="S136" s="288"/>
      <c r="T136" s="288"/>
      <c r="U136" s="288"/>
      <c r="V136" s="288"/>
      <c r="W136" s="288"/>
      <c r="X136" s="45"/>
      <c r="Y136" s="45"/>
      <c r="Z136" s="148"/>
      <c r="AA136" s="148"/>
      <c r="AB136" s="53"/>
      <c r="AC136" s="53"/>
      <c r="AD136" s="53"/>
      <c r="AE136" s="53"/>
      <c r="AF136" s="81"/>
      <c r="AG136" s="136"/>
      <c r="AH136" s="150"/>
      <c r="AI136" s="151"/>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266"/>
      <c r="BO136" s="267"/>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515"/>
      <c r="C137" s="516"/>
      <c r="D137" s="508"/>
      <c r="E137" s="509"/>
      <c r="F137" s="509"/>
      <c r="G137" s="509"/>
      <c r="H137" s="509"/>
      <c r="I137" s="510"/>
      <c r="J137" s="328"/>
      <c r="K137" s="328"/>
      <c r="L137" s="328"/>
      <c r="M137" s="328"/>
      <c r="N137" s="328"/>
      <c r="O137" s="328"/>
      <c r="P137" s="328"/>
      <c r="Q137" s="328"/>
      <c r="R137" s="328"/>
      <c r="S137" s="288"/>
      <c r="T137" s="288"/>
      <c r="U137" s="288"/>
      <c r="V137" s="288"/>
      <c r="W137" s="288"/>
      <c r="X137" s="45"/>
      <c r="Y137" s="45"/>
      <c r="Z137" s="148"/>
      <c r="AA137" s="148"/>
      <c r="AB137" s="53"/>
      <c r="AC137" s="53"/>
      <c r="AD137" s="53"/>
      <c r="AE137" s="53"/>
      <c r="AF137" s="81"/>
      <c r="AG137" s="136"/>
      <c r="AH137" s="150"/>
      <c r="AI137" s="151"/>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266"/>
      <c r="BO137" s="267"/>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515"/>
      <c r="C138" s="516"/>
      <c r="D138" s="508"/>
      <c r="E138" s="509"/>
      <c r="F138" s="509"/>
      <c r="G138" s="509"/>
      <c r="H138" s="509"/>
      <c r="I138" s="510"/>
      <c r="J138" s="328"/>
      <c r="K138" s="328"/>
      <c r="L138" s="328"/>
      <c r="M138" s="328"/>
      <c r="N138" s="328"/>
      <c r="O138" s="328"/>
      <c r="P138" s="328"/>
      <c r="Q138" s="328"/>
      <c r="R138" s="328"/>
      <c r="S138" s="288"/>
      <c r="T138" s="288"/>
      <c r="U138" s="288"/>
      <c r="V138" s="288"/>
      <c r="W138" s="288"/>
      <c r="X138" s="45"/>
      <c r="Y138" s="45"/>
      <c r="Z138" s="148"/>
      <c r="AA138" s="148"/>
      <c r="AB138" s="53"/>
      <c r="AC138" s="53"/>
      <c r="AD138" s="53"/>
      <c r="AE138" s="53"/>
      <c r="AF138" s="81"/>
      <c r="AG138" s="136"/>
      <c r="AH138" s="150"/>
      <c r="AI138" s="151"/>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266"/>
      <c r="BO138" s="267"/>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515"/>
      <c r="C139" s="516"/>
      <c r="D139" s="511"/>
      <c r="E139" s="512"/>
      <c r="F139" s="512"/>
      <c r="G139" s="512"/>
      <c r="H139" s="512"/>
      <c r="I139" s="513"/>
      <c r="J139" s="328"/>
      <c r="K139" s="328"/>
      <c r="L139" s="328"/>
      <c r="M139" s="328"/>
      <c r="N139" s="328"/>
      <c r="O139" s="328"/>
      <c r="P139" s="328"/>
      <c r="Q139" s="328"/>
      <c r="R139" s="328"/>
      <c r="S139" s="288"/>
      <c r="T139" s="288"/>
      <c r="U139" s="288"/>
      <c r="V139" s="288"/>
      <c r="W139" s="288"/>
      <c r="X139" s="45"/>
      <c r="Y139" s="45"/>
      <c r="Z139" s="148"/>
      <c r="AA139" s="148"/>
      <c r="AB139" s="53"/>
      <c r="AC139" s="53"/>
      <c r="AD139" s="53"/>
      <c r="AE139" s="53"/>
      <c r="AF139" s="81"/>
      <c r="AG139" s="136"/>
      <c r="AH139" s="150"/>
      <c r="AI139" s="151"/>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266"/>
      <c r="BO139" s="267"/>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515"/>
      <c r="C140" s="516"/>
      <c r="D140" s="508"/>
      <c r="E140" s="509"/>
      <c r="F140" s="509"/>
      <c r="G140" s="509"/>
      <c r="H140" s="509"/>
      <c r="I140" s="510"/>
      <c r="J140" s="328"/>
      <c r="K140" s="328"/>
      <c r="L140" s="328"/>
      <c r="M140" s="328"/>
      <c r="N140" s="328"/>
      <c r="O140" s="328"/>
      <c r="P140" s="328"/>
      <c r="Q140" s="328"/>
      <c r="R140" s="328"/>
      <c r="S140" s="288"/>
      <c r="T140" s="288"/>
      <c r="U140" s="288"/>
      <c r="V140" s="288"/>
      <c r="W140" s="288"/>
      <c r="X140" s="45"/>
      <c r="Y140" s="45"/>
      <c r="Z140" s="148"/>
      <c r="AA140" s="148"/>
      <c r="AB140" s="53"/>
      <c r="AC140" s="53"/>
      <c r="AD140" s="53"/>
      <c r="AE140" s="53"/>
      <c r="AF140" s="81"/>
      <c r="AG140" s="136"/>
      <c r="AH140" s="150"/>
      <c r="AI140" s="151"/>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266"/>
      <c r="BO140" s="267"/>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517"/>
      <c r="C141" s="518"/>
      <c r="D141" s="508"/>
      <c r="E141" s="509"/>
      <c r="F141" s="509"/>
      <c r="G141" s="509"/>
      <c r="H141" s="509"/>
      <c r="I141" s="510"/>
      <c r="J141" s="328"/>
      <c r="K141" s="328"/>
      <c r="L141" s="328"/>
      <c r="M141" s="328"/>
      <c r="N141" s="328"/>
      <c r="O141" s="328"/>
      <c r="P141" s="328"/>
      <c r="Q141" s="328"/>
      <c r="R141" s="328"/>
      <c r="S141" s="288"/>
      <c r="T141" s="288"/>
      <c r="U141" s="288"/>
      <c r="V141" s="288"/>
      <c r="W141" s="288"/>
      <c r="X141" s="45"/>
      <c r="Y141" s="45"/>
      <c r="Z141" s="148"/>
      <c r="AA141" s="148"/>
      <c r="AB141" s="53"/>
      <c r="AC141" s="53"/>
      <c r="AD141" s="53"/>
      <c r="AE141" s="53"/>
      <c r="AF141" s="81"/>
      <c r="AG141" s="136"/>
      <c r="AH141" s="150"/>
      <c r="AI141" s="151"/>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266"/>
      <c r="BO141" s="267"/>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370"/>
      <c r="C142" s="514"/>
      <c r="D142" s="508"/>
      <c r="E142" s="509"/>
      <c r="F142" s="509"/>
      <c r="G142" s="509"/>
      <c r="H142" s="509"/>
      <c r="I142" s="510"/>
      <c r="J142" s="345"/>
      <c r="K142" s="345"/>
      <c r="L142" s="345"/>
      <c r="M142" s="345"/>
      <c r="N142" s="345"/>
      <c r="O142" s="345"/>
      <c r="P142" s="345"/>
      <c r="Q142" s="345"/>
      <c r="R142" s="345"/>
      <c r="S142" s="346"/>
      <c r="T142" s="346"/>
      <c r="U142" s="346"/>
      <c r="V142" s="433"/>
      <c r="W142" s="288"/>
      <c r="X142" s="45"/>
      <c r="Y142" s="45"/>
      <c r="Z142" s="148"/>
      <c r="AA142" s="148"/>
      <c r="AB142" s="53"/>
      <c r="AC142" s="53"/>
      <c r="AD142" s="53"/>
      <c r="AE142" s="53"/>
      <c r="AF142" s="81"/>
      <c r="AG142" s="136"/>
      <c r="AH142" s="150"/>
      <c r="AI142" s="151"/>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266"/>
      <c r="BO142" s="267"/>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370"/>
      <c r="C143" s="514"/>
      <c r="D143" s="508"/>
      <c r="E143" s="509"/>
      <c r="F143" s="509"/>
      <c r="G143" s="509"/>
      <c r="H143" s="509"/>
      <c r="I143" s="510"/>
      <c r="J143" s="345"/>
      <c r="K143" s="345"/>
      <c r="L143" s="345"/>
      <c r="M143" s="345"/>
      <c r="N143" s="345"/>
      <c r="O143" s="345"/>
      <c r="P143" s="345"/>
      <c r="Q143" s="345"/>
      <c r="R143" s="345"/>
      <c r="S143" s="346"/>
      <c r="T143" s="346"/>
      <c r="U143" s="346"/>
      <c r="V143" s="288"/>
      <c r="W143" s="288"/>
      <c r="X143" s="45"/>
      <c r="Y143" s="45"/>
      <c r="Z143" s="148"/>
      <c r="AA143" s="148"/>
      <c r="AB143" s="53"/>
      <c r="AC143" s="53"/>
      <c r="AD143" s="53"/>
      <c r="AE143" s="53"/>
      <c r="AF143" s="81"/>
      <c r="AG143" s="136"/>
      <c r="AH143" s="150"/>
      <c r="AI143" s="151"/>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266"/>
      <c r="BO143" s="267"/>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266"/>
      <c r="C144" s="374"/>
      <c r="D144" s="508"/>
      <c r="E144" s="509"/>
      <c r="F144" s="509"/>
      <c r="G144" s="509"/>
      <c r="H144" s="509"/>
      <c r="I144" s="510"/>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150"/>
      <c r="AI144" s="151"/>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266"/>
      <c r="BO144" s="267"/>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266"/>
      <c r="C145" s="374"/>
      <c r="D145" s="508"/>
      <c r="E145" s="509"/>
      <c r="F145" s="509"/>
      <c r="G145" s="509"/>
      <c r="H145" s="509"/>
      <c r="I145" s="510"/>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150"/>
      <c r="AI145" s="151"/>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266"/>
      <c r="BO145" s="267"/>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266"/>
      <c r="C146" s="374"/>
      <c r="D146" s="511"/>
      <c r="E146" s="512"/>
      <c r="F146" s="512"/>
      <c r="G146" s="512"/>
      <c r="H146" s="512"/>
      <c r="I146" s="513"/>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150"/>
      <c r="AI146" s="151"/>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266"/>
      <c r="BO146" s="267"/>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266"/>
      <c r="C147" s="374"/>
      <c r="D147" s="511"/>
      <c r="E147" s="512"/>
      <c r="F147" s="512"/>
      <c r="G147" s="512"/>
      <c r="H147" s="512"/>
      <c r="I147" s="513"/>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150"/>
      <c r="AI147" s="151"/>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266"/>
      <c r="BO147" s="267"/>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266"/>
      <c r="C148" s="374"/>
      <c r="D148" s="511"/>
      <c r="E148" s="512"/>
      <c r="F148" s="512"/>
      <c r="G148" s="512"/>
      <c r="H148" s="512"/>
      <c r="I148" s="513"/>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150"/>
      <c r="AI148" s="151"/>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266"/>
      <c r="BO148" s="267"/>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266"/>
      <c r="C149" s="374"/>
      <c r="D149" s="511"/>
      <c r="E149" s="512"/>
      <c r="F149" s="512"/>
      <c r="G149" s="512"/>
      <c r="H149" s="512"/>
      <c r="I149" s="513"/>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150"/>
      <c r="AI149" s="151"/>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266"/>
      <c r="BO149" s="267"/>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266"/>
      <c r="C150" s="374"/>
      <c r="D150" s="511"/>
      <c r="E150" s="512"/>
      <c r="F150" s="512"/>
      <c r="G150" s="512"/>
      <c r="H150" s="512"/>
      <c r="I150" s="513"/>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150"/>
      <c r="AI150" s="151"/>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266"/>
      <c r="BO150" s="267"/>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75">
    <mergeCell ref="R6:S6"/>
    <mergeCell ref="B6:C6"/>
    <mergeCell ref="AH7:AK10"/>
    <mergeCell ref="F37:I40"/>
    <mergeCell ref="B2:U2"/>
    <mergeCell ref="BB2:BI2"/>
    <mergeCell ref="V2:AC2"/>
    <mergeCell ref="F4:I4"/>
    <mergeCell ref="J135:R135"/>
    <mergeCell ref="AL12:AM12"/>
    <mergeCell ref="B13:E16"/>
    <mergeCell ref="F13:I16"/>
    <mergeCell ref="Z12:AA12"/>
    <mergeCell ref="Z6:AA6"/>
    <mergeCell ref="AH6:AI6"/>
    <mergeCell ref="AL6:AM6"/>
    <mergeCell ref="AP6:AQ6"/>
    <mergeCell ref="F6:G6"/>
    <mergeCell ref="V6:W6"/>
    <mergeCell ref="B12:C12"/>
    <mergeCell ref="F12:G12"/>
    <mergeCell ref="J12:K12"/>
    <mergeCell ref="N12:O12"/>
    <mergeCell ref="R12:S12"/>
    <mergeCell ref="Z7:AC10"/>
    <mergeCell ref="V12:W12"/>
    <mergeCell ref="V7:Y10"/>
    <mergeCell ref="N6:O6"/>
    <mergeCell ref="J3:K3"/>
    <mergeCell ref="BV3:BW3"/>
    <mergeCell ref="R4:U4"/>
    <mergeCell ref="V4:Y4"/>
    <mergeCell ref="Z4:AC4"/>
    <mergeCell ref="BB4:BE4"/>
    <mergeCell ref="BF4:BI4"/>
    <mergeCell ref="X3:Y3"/>
    <mergeCell ref="M3:N3"/>
    <mergeCell ref="R3:S3"/>
    <mergeCell ref="U3:V3"/>
    <mergeCell ref="AL7:AO10"/>
    <mergeCell ref="AP7:AS10"/>
    <mergeCell ref="AT7:AW10"/>
    <mergeCell ref="AX7:BA10"/>
    <mergeCell ref="J4:M4"/>
    <mergeCell ref="N4:Q4"/>
    <mergeCell ref="BN6:BO6"/>
    <mergeCell ref="BR6:BS6"/>
    <mergeCell ref="BV6:BW6"/>
    <mergeCell ref="BF13:BI16"/>
    <mergeCell ref="BB7:BE10"/>
    <mergeCell ref="BF7:BI10"/>
    <mergeCell ref="BZ6:CA6"/>
    <mergeCell ref="CD6:CE6"/>
    <mergeCell ref="CH6:CI6"/>
    <mergeCell ref="CL6:CM6"/>
    <mergeCell ref="CH18:CI18"/>
    <mergeCell ref="CL18:CM18"/>
    <mergeCell ref="BN13:BQ16"/>
    <mergeCell ref="BR13:BU16"/>
    <mergeCell ref="BV13:BY16"/>
    <mergeCell ref="BZ13:CC16"/>
    <mergeCell ref="CD13:CG16"/>
    <mergeCell ref="CH7:CK10"/>
    <mergeCell ref="CL7:CO10"/>
    <mergeCell ref="BN12:BO12"/>
    <mergeCell ref="BR12:BS12"/>
    <mergeCell ref="BV12:BW12"/>
    <mergeCell ref="BZ12:CA12"/>
    <mergeCell ref="CD12:CE12"/>
    <mergeCell ref="CH12:CI12"/>
    <mergeCell ref="CL12:CM12"/>
    <mergeCell ref="BN7:BQ10"/>
    <mergeCell ref="AP12:AQ12"/>
    <mergeCell ref="AT12:AU12"/>
    <mergeCell ref="AX12:AY12"/>
    <mergeCell ref="BB12:BC12"/>
    <mergeCell ref="BF12:BG12"/>
    <mergeCell ref="AT6:AU6"/>
    <mergeCell ref="AX6:AY6"/>
    <mergeCell ref="BB6:BC6"/>
    <mergeCell ref="BF6:BG6"/>
    <mergeCell ref="DN2:DU2"/>
    <mergeCell ref="AH2:BA2"/>
    <mergeCell ref="BN2:CG2"/>
    <mergeCell ref="CT2:DM2"/>
    <mergeCell ref="AP3:AQ3"/>
    <mergeCell ref="CH4:CK4"/>
    <mergeCell ref="CL4:CO4"/>
    <mergeCell ref="DN4:DQ4"/>
    <mergeCell ref="DR4:DU4"/>
    <mergeCell ref="BN4:BQ4"/>
    <mergeCell ref="BR4:BU4"/>
    <mergeCell ref="BV4:BY4"/>
    <mergeCell ref="BZ4:CC4"/>
    <mergeCell ref="CD4:CG4"/>
    <mergeCell ref="CH2:CO2"/>
    <mergeCell ref="DF4:DI4"/>
    <mergeCell ref="DJ4:DM4"/>
    <mergeCell ref="R25:U28"/>
    <mergeCell ref="N30:O30"/>
    <mergeCell ref="R30:S30"/>
    <mergeCell ref="V31:Y34"/>
    <mergeCell ref="Z31:AC34"/>
    <mergeCell ref="BF24:BG24"/>
    <mergeCell ref="AH19:AK22"/>
    <mergeCell ref="AL19:AO22"/>
    <mergeCell ref="AP19:AS22"/>
    <mergeCell ref="AT19:AW22"/>
    <mergeCell ref="AX19:BA22"/>
    <mergeCell ref="BF25:BI28"/>
    <mergeCell ref="BB25:BE28"/>
    <mergeCell ref="AH24:AI24"/>
    <mergeCell ref="AL24:AM24"/>
    <mergeCell ref="V25:Y28"/>
    <mergeCell ref="Z25:AC28"/>
    <mergeCell ref="BB31:BE34"/>
    <mergeCell ref="BF31:BI34"/>
    <mergeCell ref="B37:E40"/>
    <mergeCell ref="J25:M28"/>
    <mergeCell ref="B25:E28"/>
    <mergeCell ref="F25:I28"/>
    <mergeCell ref="R13:U16"/>
    <mergeCell ref="N25:Q28"/>
    <mergeCell ref="B7:E10"/>
    <mergeCell ref="F7:I10"/>
    <mergeCell ref="J19:M22"/>
    <mergeCell ref="J7:M10"/>
    <mergeCell ref="N7:Q10"/>
    <mergeCell ref="R7:U10"/>
    <mergeCell ref="B31:E34"/>
    <mergeCell ref="F31:I34"/>
    <mergeCell ref="N31:Q34"/>
    <mergeCell ref="R31:U34"/>
    <mergeCell ref="J18:K18"/>
    <mergeCell ref="N18:O18"/>
    <mergeCell ref="R18:S18"/>
    <mergeCell ref="J24:K24"/>
    <mergeCell ref="N24:O24"/>
    <mergeCell ref="R24:S24"/>
    <mergeCell ref="B19:E22"/>
    <mergeCell ref="F19:I22"/>
    <mergeCell ref="N13:Q16"/>
    <mergeCell ref="N19:Q22"/>
    <mergeCell ref="R19:U22"/>
    <mergeCell ref="B18:C18"/>
    <mergeCell ref="F18:G18"/>
    <mergeCell ref="B1:AF1"/>
    <mergeCell ref="A1:A41"/>
    <mergeCell ref="F3:G3"/>
    <mergeCell ref="J6:K6"/>
    <mergeCell ref="J13:M16"/>
    <mergeCell ref="B36:C36"/>
    <mergeCell ref="F36:G36"/>
    <mergeCell ref="B30:C30"/>
    <mergeCell ref="F30:G30"/>
    <mergeCell ref="J31:M34"/>
    <mergeCell ref="J36:AC40"/>
    <mergeCell ref="Z30:AA30"/>
    <mergeCell ref="B4:E4"/>
    <mergeCell ref="J30:K30"/>
    <mergeCell ref="V30:W30"/>
    <mergeCell ref="B24:C24"/>
    <mergeCell ref="F24:G24"/>
    <mergeCell ref="V24:W24"/>
    <mergeCell ref="Z24:AA24"/>
    <mergeCell ref="AH1:BL1"/>
    <mergeCell ref="AL3:AM3"/>
    <mergeCell ref="AS3:AT3"/>
    <mergeCell ref="AX3:AY3"/>
    <mergeCell ref="BA3:BB3"/>
    <mergeCell ref="BD3:BE3"/>
    <mergeCell ref="AH4:AK4"/>
    <mergeCell ref="AL4:AO4"/>
    <mergeCell ref="AP4:AS4"/>
    <mergeCell ref="AT4:AW4"/>
    <mergeCell ref="AX4:BA4"/>
    <mergeCell ref="V13:Y16"/>
    <mergeCell ref="V19:Y22"/>
    <mergeCell ref="Z19:AC22"/>
    <mergeCell ref="V18:W18"/>
    <mergeCell ref="BB19:BE22"/>
    <mergeCell ref="Z13:AC16"/>
    <mergeCell ref="Z18:AA18"/>
    <mergeCell ref="AT18:AU18"/>
    <mergeCell ref="AX18:AY18"/>
    <mergeCell ref="AH13:AK16"/>
    <mergeCell ref="AH18:AI18"/>
    <mergeCell ref="AL18:AM18"/>
    <mergeCell ref="AP18:AQ18"/>
    <mergeCell ref="BB18:BC18"/>
    <mergeCell ref="AH12:AI12"/>
    <mergeCell ref="AH30:AI30"/>
    <mergeCell ref="AL30:AM30"/>
    <mergeCell ref="AP30:AQ30"/>
    <mergeCell ref="AT30:AU30"/>
    <mergeCell ref="AX30:AY30"/>
    <mergeCell ref="BB30:BC30"/>
    <mergeCell ref="BF30:BG30"/>
    <mergeCell ref="AH25:AK28"/>
    <mergeCell ref="AL25:AO28"/>
    <mergeCell ref="AP25:AS28"/>
    <mergeCell ref="AT25:AW28"/>
    <mergeCell ref="AX25:BA28"/>
    <mergeCell ref="BF19:BI22"/>
    <mergeCell ref="AP24:AQ24"/>
    <mergeCell ref="AT24:AU24"/>
    <mergeCell ref="AX24:AY24"/>
    <mergeCell ref="BB24:BC24"/>
    <mergeCell ref="AL13:AO16"/>
    <mergeCell ref="AP13:AS16"/>
    <mergeCell ref="AT13:AW16"/>
    <mergeCell ref="AX13:BA16"/>
    <mergeCell ref="BB13:BE16"/>
    <mergeCell ref="BF18:BG18"/>
    <mergeCell ref="BN24:BO24"/>
    <mergeCell ref="BR24:BS24"/>
    <mergeCell ref="BV24:BW24"/>
    <mergeCell ref="BZ24:CA24"/>
    <mergeCell ref="CD24:CE24"/>
    <mergeCell ref="AH36:AI36"/>
    <mergeCell ref="AL36:AM36"/>
    <mergeCell ref="AP36:BI40"/>
    <mergeCell ref="AH37:AK40"/>
    <mergeCell ref="AL37:AO40"/>
    <mergeCell ref="AH31:AK34"/>
    <mergeCell ref="AL31:AO34"/>
    <mergeCell ref="AP31:AS34"/>
    <mergeCell ref="AT31:AW34"/>
    <mergeCell ref="AX31:BA34"/>
    <mergeCell ref="BV36:CO40"/>
    <mergeCell ref="BN37:BQ40"/>
    <mergeCell ref="BR37:BU40"/>
    <mergeCell ref="BN31:BQ34"/>
    <mergeCell ref="BR31:BU34"/>
    <mergeCell ref="BV31:BY34"/>
    <mergeCell ref="BZ31:CC34"/>
    <mergeCell ref="CD31:CG34"/>
    <mergeCell ref="BN30:BO30"/>
    <mergeCell ref="CH24:CI24"/>
    <mergeCell ref="CL24:CM24"/>
    <mergeCell ref="BN19:BQ22"/>
    <mergeCell ref="BR19:BU22"/>
    <mergeCell ref="BV19:BY22"/>
    <mergeCell ref="BZ19:CC22"/>
    <mergeCell ref="CD19:CG22"/>
    <mergeCell ref="CT1:DX1"/>
    <mergeCell ref="CX3:CY3"/>
    <mergeCell ref="DE3:DF3"/>
    <mergeCell ref="DM3:DN3"/>
    <mergeCell ref="DP3:DQ3"/>
    <mergeCell ref="CZ3:DD3"/>
    <mergeCell ref="DH3:DK3"/>
    <mergeCell ref="CT6:CU6"/>
    <mergeCell ref="CX6:CY6"/>
    <mergeCell ref="DB6:DC6"/>
    <mergeCell ref="DF6:DG6"/>
    <mergeCell ref="DJ6:DK6"/>
    <mergeCell ref="DN6:DO6"/>
    <mergeCell ref="DR6:DS6"/>
    <mergeCell ref="CT4:CW4"/>
    <mergeCell ref="CX4:DA4"/>
    <mergeCell ref="DB4:DE4"/>
    <mergeCell ref="CH19:CK22"/>
    <mergeCell ref="CL19:CO22"/>
    <mergeCell ref="BN1:CR1"/>
    <mergeCell ref="BR3:BS3"/>
    <mergeCell ref="BY3:BZ3"/>
    <mergeCell ref="CD3:CE3"/>
    <mergeCell ref="CG3:CH3"/>
    <mergeCell ref="CJ3:CK3"/>
    <mergeCell ref="CH13:CK16"/>
    <mergeCell ref="CL13:CO16"/>
    <mergeCell ref="BN18:BO18"/>
    <mergeCell ref="BR18:BS18"/>
    <mergeCell ref="BV18:BW18"/>
    <mergeCell ref="BZ18:CA18"/>
    <mergeCell ref="CD18:CE18"/>
    <mergeCell ref="BR7:BU10"/>
    <mergeCell ref="BV7:BY10"/>
    <mergeCell ref="BZ7:CC10"/>
    <mergeCell ref="CD7:CG10"/>
    <mergeCell ref="DN7:DQ10"/>
    <mergeCell ref="DR7:DU10"/>
    <mergeCell ref="CT12:CU12"/>
    <mergeCell ref="CX12:CY12"/>
    <mergeCell ref="DB12:DC12"/>
    <mergeCell ref="DF12:DG12"/>
    <mergeCell ref="DJ12:DK12"/>
    <mergeCell ref="DN12:DO12"/>
    <mergeCell ref="DR12:DS12"/>
    <mergeCell ref="CT7:CW10"/>
    <mergeCell ref="CX7:DA10"/>
    <mergeCell ref="DB7:DE10"/>
    <mergeCell ref="DF7:DI10"/>
    <mergeCell ref="DJ7:DM10"/>
    <mergeCell ref="DN13:DQ16"/>
    <mergeCell ref="DR13:DU16"/>
    <mergeCell ref="CT18:CU18"/>
    <mergeCell ref="CX18:CY18"/>
    <mergeCell ref="DB18:DC18"/>
    <mergeCell ref="DF18:DG18"/>
    <mergeCell ref="DJ18:DK18"/>
    <mergeCell ref="DN18:DO18"/>
    <mergeCell ref="DR18:DS18"/>
    <mergeCell ref="CT13:CW16"/>
    <mergeCell ref="CX13:DA16"/>
    <mergeCell ref="DB13:DE16"/>
    <mergeCell ref="DF13:DI16"/>
    <mergeCell ref="DJ13:DM16"/>
    <mergeCell ref="DN19:DQ22"/>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DN25:DQ28"/>
    <mergeCell ref="BR30:BS30"/>
    <mergeCell ref="BV30:BW30"/>
    <mergeCell ref="BZ30:CA30"/>
    <mergeCell ref="CD30:CE30"/>
    <mergeCell ref="CH30:CI30"/>
    <mergeCell ref="CL30:CM30"/>
    <mergeCell ref="BN25:BQ28"/>
    <mergeCell ref="BR25:BU28"/>
    <mergeCell ref="BV25:BY28"/>
    <mergeCell ref="BZ25:CC28"/>
    <mergeCell ref="CD25:CG28"/>
    <mergeCell ref="CH25:CK28"/>
    <mergeCell ref="CL25:CO28"/>
    <mergeCell ref="BP99:CM99"/>
    <mergeCell ref="CV99:DS99"/>
    <mergeCell ref="AH83:AH99"/>
    <mergeCell ref="BN83:BN99"/>
    <mergeCell ref="CT83:CT99"/>
    <mergeCell ref="A42:A81"/>
    <mergeCell ref="A82:A121"/>
    <mergeCell ref="B83:B99"/>
    <mergeCell ref="DN31:DQ34"/>
    <mergeCell ref="DR31:DU34"/>
    <mergeCell ref="CT36:CU36"/>
    <mergeCell ref="CX36:CY36"/>
    <mergeCell ref="DB36:DU40"/>
    <mergeCell ref="CT37:CW40"/>
    <mergeCell ref="CX37:DA40"/>
    <mergeCell ref="CT31:CW34"/>
    <mergeCell ref="CX31:DA34"/>
    <mergeCell ref="DB31:DE34"/>
    <mergeCell ref="DF31:DI34"/>
    <mergeCell ref="DJ31:DM34"/>
    <mergeCell ref="CH31:CK34"/>
    <mergeCell ref="CL31:CO34"/>
    <mergeCell ref="BN36:BO36"/>
    <mergeCell ref="BR36:BS36"/>
    <mergeCell ref="BN142:BO142"/>
    <mergeCell ref="BN143:BO143"/>
    <mergeCell ref="BN144:BO144"/>
    <mergeCell ref="BN145:BO145"/>
    <mergeCell ref="BN146:BO146"/>
    <mergeCell ref="BN147:BO147"/>
    <mergeCell ref="BN148:BO148"/>
    <mergeCell ref="BN149:BO149"/>
    <mergeCell ref="D99:AA99"/>
    <mergeCell ref="AJ99:BG99"/>
    <mergeCell ref="BN134:BO134"/>
    <mergeCell ref="BN135:BO135"/>
    <mergeCell ref="BN136:BO136"/>
    <mergeCell ref="BN137:BO137"/>
    <mergeCell ref="BN138:BO138"/>
    <mergeCell ref="AU125:BG125"/>
    <mergeCell ref="BN125:BZ125"/>
    <mergeCell ref="AP126:AX126"/>
    <mergeCell ref="AY126:BA126"/>
    <mergeCell ref="BB126:BC126"/>
    <mergeCell ref="AH128:AI128"/>
    <mergeCell ref="AJ128:AO128"/>
    <mergeCell ref="AP128:AX128"/>
    <mergeCell ref="AY128:BA128"/>
    <mergeCell ref="CA125:CM125"/>
    <mergeCell ref="CT125:DF125"/>
    <mergeCell ref="DG125:DS125"/>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BN139:BO139"/>
    <mergeCell ref="BN140:BO140"/>
    <mergeCell ref="BN141:BO141"/>
    <mergeCell ref="AH126:AI126"/>
    <mergeCell ref="AJ126:AO126"/>
    <mergeCell ref="B126:C126"/>
    <mergeCell ref="D126:I126"/>
    <mergeCell ref="J126:R126"/>
    <mergeCell ref="S126:U126"/>
    <mergeCell ref="V126:W126"/>
    <mergeCell ref="CT126:CU126"/>
    <mergeCell ref="CV126:DA126"/>
    <mergeCell ref="DB126:DJ126"/>
    <mergeCell ref="DK126:DM126"/>
    <mergeCell ref="DK127:DM127"/>
    <mergeCell ref="BN127:BO127"/>
    <mergeCell ref="BP127:BU127"/>
    <mergeCell ref="BV127:CD127"/>
    <mergeCell ref="CE127:CG127"/>
    <mergeCell ref="CH127:CI127"/>
    <mergeCell ref="DN126:DO126"/>
    <mergeCell ref="BN126:BO126"/>
    <mergeCell ref="BP126:BU126"/>
    <mergeCell ref="BV126:CD126"/>
    <mergeCell ref="CE126:CG126"/>
    <mergeCell ref="CH126:CI126"/>
    <mergeCell ref="DN127:DO127"/>
    <mergeCell ref="B128:C128"/>
    <mergeCell ref="D128:I128"/>
    <mergeCell ref="J128:R128"/>
    <mergeCell ref="S128:U128"/>
    <mergeCell ref="V128:W128"/>
    <mergeCell ref="CT128:CU128"/>
    <mergeCell ref="CV128:DA128"/>
    <mergeCell ref="DB128:DJ128"/>
    <mergeCell ref="B127:C127"/>
    <mergeCell ref="D127:I127"/>
    <mergeCell ref="J127:R127"/>
    <mergeCell ref="S127:U127"/>
    <mergeCell ref="V127:W127"/>
    <mergeCell ref="CT127:CU127"/>
    <mergeCell ref="CV127:DA127"/>
    <mergeCell ref="DB127:DJ127"/>
    <mergeCell ref="AH127:AI127"/>
    <mergeCell ref="AJ127:AO127"/>
    <mergeCell ref="AP127:AX127"/>
    <mergeCell ref="AY127:BA127"/>
    <mergeCell ref="BB127:BC127"/>
    <mergeCell ref="DK128:DM128"/>
    <mergeCell ref="DN128:DO128"/>
    <mergeCell ref="BN128:BO128"/>
    <mergeCell ref="BP128:BU128"/>
    <mergeCell ref="BV128:CD128"/>
    <mergeCell ref="CE128:CG128"/>
    <mergeCell ref="CH128:CI128"/>
    <mergeCell ref="AH129:AI129"/>
    <mergeCell ref="AJ129:AO129"/>
    <mergeCell ref="AP129:AX129"/>
    <mergeCell ref="AY129:BA129"/>
    <mergeCell ref="BB129:BC129"/>
    <mergeCell ref="DN129:DO129"/>
    <mergeCell ref="BB128:BC128"/>
    <mergeCell ref="B129:C129"/>
    <mergeCell ref="D129:I129"/>
    <mergeCell ref="J129:R129"/>
    <mergeCell ref="S129:U129"/>
    <mergeCell ref="V129:W129"/>
    <mergeCell ref="CT129:CU129"/>
    <mergeCell ref="CV129:DA129"/>
    <mergeCell ref="DB129:DJ129"/>
    <mergeCell ref="DK129:DM129"/>
    <mergeCell ref="BN129:BO129"/>
    <mergeCell ref="BP129:BU129"/>
    <mergeCell ref="BV129:CD129"/>
    <mergeCell ref="CE129:CG129"/>
    <mergeCell ref="CH129:CI129"/>
    <mergeCell ref="AH130:AI130"/>
    <mergeCell ref="AJ130:AO130"/>
    <mergeCell ref="AP130:AX130"/>
    <mergeCell ref="AY130:BA130"/>
    <mergeCell ref="BB130:BC130"/>
    <mergeCell ref="B130:C130"/>
    <mergeCell ref="D130:I130"/>
    <mergeCell ref="J130:R130"/>
    <mergeCell ref="S130:U130"/>
    <mergeCell ref="V130:W130"/>
    <mergeCell ref="CT130:CU130"/>
    <mergeCell ref="CV130:DA130"/>
    <mergeCell ref="DB130:DJ130"/>
    <mergeCell ref="DK130:DM130"/>
    <mergeCell ref="DN130:DO130"/>
    <mergeCell ref="BN130:BO130"/>
    <mergeCell ref="BP130:BU130"/>
    <mergeCell ref="BV130:CD130"/>
    <mergeCell ref="CE130:CG130"/>
    <mergeCell ref="CH130:CI130"/>
    <mergeCell ref="AH131:AI131"/>
    <mergeCell ref="AJ131:AO131"/>
    <mergeCell ref="AP131:AX131"/>
    <mergeCell ref="AY131:BA131"/>
    <mergeCell ref="BB131:BC131"/>
    <mergeCell ref="B131:C131"/>
    <mergeCell ref="D131:I131"/>
    <mergeCell ref="J131:R131"/>
    <mergeCell ref="S131:U131"/>
    <mergeCell ref="V131:W131"/>
    <mergeCell ref="CT131:CU131"/>
    <mergeCell ref="CV131:DA131"/>
    <mergeCell ref="DB131:DJ131"/>
    <mergeCell ref="DK131:DM131"/>
    <mergeCell ref="DN131:DO131"/>
    <mergeCell ref="BN131:BO131"/>
    <mergeCell ref="BP131:BU131"/>
    <mergeCell ref="BV131:CD131"/>
    <mergeCell ref="CE131:CG131"/>
    <mergeCell ref="CH131:CI131"/>
    <mergeCell ref="AH132:AI132"/>
    <mergeCell ref="AJ132:AO132"/>
    <mergeCell ref="AP132:AX132"/>
    <mergeCell ref="AY132:BA132"/>
    <mergeCell ref="BB132:BC132"/>
    <mergeCell ref="B132:C132"/>
    <mergeCell ref="D132:I132"/>
    <mergeCell ref="J132:R132"/>
    <mergeCell ref="S132:U132"/>
    <mergeCell ref="V132:W132"/>
    <mergeCell ref="CT132:CU132"/>
    <mergeCell ref="CV132:DA132"/>
    <mergeCell ref="DB132:DJ132"/>
    <mergeCell ref="DK132:DM132"/>
    <mergeCell ref="DN132:DO132"/>
    <mergeCell ref="BN132:BO132"/>
    <mergeCell ref="BP132:BU132"/>
    <mergeCell ref="BV132:CD132"/>
    <mergeCell ref="CE132:CG132"/>
    <mergeCell ref="CH132:CI132"/>
    <mergeCell ref="AH133:AI133"/>
    <mergeCell ref="AJ133:AO133"/>
    <mergeCell ref="AP133:AX133"/>
    <mergeCell ref="AY133:BA133"/>
    <mergeCell ref="BB133:BC133"/>
    <mergeCell ref="B133:C133"/>
    <mergeCell ref="D133:I133"/>
    <mergeCell ref="J133:R133"/>
    <mergeCell ref="S133:U133"/>
    <mergeCell ref="V133:W133"/>
    <mergeCell ref="CT133:CU133"/>
    <mergeCell ref="CV133:DA133"/>
    <mergeCell ref="DB133:DJ133"/>
    <mergeCell ref="DK133:DM133"/>
    <mergeCell ref="DN133:DO133"/>
    <mergeCell ref="BN133:BO133"/>
    <mergeCell ref="BP133:BU133"/>
    <mergeCell ref="BV133:CD133"/>
    <mergeCell ref="CE133:CG133"/>
    <mergeCell ref="CH133:CI133"/>
    <mergeCell ref="DK134:DM134"/>
    <mergeCell ref="DN134:DO134"/>
    <mergeCell ref="J136:R136"/>
    <mergeCell ref="S135:U135"/>
    <mergeCell ref="V135:W135"/>
    <mergeCell ref="AP135:AX135"/>
    <mergeCell ref="AY135:BA135"/>
    <mergeCell ref="BB135:BC135"/>
    <mergeCell ref="BV135:CD135"/>
    <mergeCell ref="CE135:CG135"/>
    <mergeCell ref="CH135:CI135"/>
    <mergeCell ref="DB135:DJ135"/>
    <mergeCell ref="DK135:DM135"/>
    <mergeCell ref="DN135:DO135"/>
    <mergeCell ref="BB134:BC134"/>
    <mergeCell ref="BV134:CD134"/>
    <mergeCell ref="CE134:CG134"/>
    <mergeCell ref="CH134:CI134"/>
    <mergeCell ref="DB134:DJ134"/>
    <mergeCell ref="J134:R134"/>
    <mergeCell ref="S134:U134"/>
    <mergeCell ref="V134:W134"/>
    <mergeCell ref="AP134:AX134"/>
    <mergeCell ref="AY134:BA134"/>
    <mergeCell ref="DK136:DM136"/>
    <mergeCell ref="DN136:DO136"/>
    <mergeCell ref="J137:R137"/>
    <mergeCell ref="S137:U137"/>
    <mergeCell ref="V137:W137"/>
    <mergeCell ref="AP137:AX137"/>
    <mergeCell ref="AY137:BA137"/>
    <mergeCell ref="BB137:BC137"/>
    <mergeCell ref="BV137:CD137"/>
    <mergeCell ref="CE137:CG137"/>
    <mergeCell ref="CH137:CI137"/>
    <mergeCell ref="DB137:DJ137"/>
    <mergeCell ref="DK137:DM137"/>
    <mergeCell ref="DN137:DO137"/>
    <mergeCell ref="BB136:BC136"/>
    <mergeCell ref="BV136:CD136"/>
    <mergeCell ref="CE136:CG136"/>
    <mergeCell ref="CH136:CI136"/>
    <mergeCell ref="DB136:DJ136"/>
    <mergeCell ref="S136:U136"/>
    <mergeCell ref="V136:W136"/>
    <mergeCell ref="AP136:AX136"/>
    <mergeCell ref="AY136:BA136"/>
    <mergeCell ref="DK138:DM138"/>
    <mergeCell ref="DN138:DO138"/>
    <mergeCell ref="J139:R139"/>
    <mergeCell ref="S139:U139"/>
    <mergeCell ref="V139:W139"/>
    <mergeCell ref="AP139:AX139"/>
    <mergeCell ref="AY139:BA139"/>
    <mergeCell ref="BB139:BC139"/>
    <mergeCell ref="BV139:CD139"/>
    <mergeCell ref="CE139:CG139"/>
    <mergeCell ref="CH139:CI139"/>
    <mergeCell ref="DB139:DJ139"/>
    <mergeCell ref="DK139:DM139"/>
    <mergeCell ref="DN139:DO139"/>
    <mergeCell ref="BB138:BC138"/>
    <mergeCell ref="BV138:CD138"/>
    <mergeCell ref="CE138:CG138"/>
    <mergeCell ref="CH138:CI138"/>
    <mergeCell ref="DB138:DJ138"/>
    <mergeCell ref="J138:R138"/>
    <mergeCell ref="S138:U138"/>
    <mergeCell ref="V138:W138"/>
    <mergeCell ref="AP138:AX138"/>
    <mergeCell ref="AY138:BA138"/>
    <mergeCell ref="DK140:DM140"/>
    <mergeCell ref="DN140:DO140"/>
    <mergeCell ref="J141:R141"/>
    <mergeCell ref="S141:U141"/>
    <mergeCell ref="V141:W141"/>
    <mergeCell ref="AP141:AX141"/>
    <mergeCell ref="AY141:BA141"/>
    <mergeCell ref="BB141:BC141"/>
    <mergeCell ref="BV141:CD141"/>
    <mergeCell ref="CE141:CG141"/>
    <mergeCell ref="CH141:CI141"/>
    <mergeCell ref="DB141:DJ141"/>
    <mergeCell ref="DK141:DM141"/>
    <mergeCell ref="DN141:DO141"/>
    <mergeCell ref="BB140:BC140"/>
    <mergeCell ref="BV140:CD140"/>
    <mergeCell ref="CE140:CG140"/>
    <mergeCell ref="CH140:CI140"/>
    <mergeCell ref="DB140:DJ140"/>
    <mergeCell ref="J140:R140"/>
    <mergeCell ref="S140:U140"/>
    <mergeCell ref="V140:W140"/>
    <mergeCell ref="AP140:AX140"/>
    <mergeCell ref="AY140:BA140"/>
    <mergeCell ref="DK142:DM142"/>
    <mergeCell ref="DN142:DO142"/>
    <mergeCell ref="J143:R143"/>
    <mergeCell ref="S143:U143"/>
    <mergeCell ref="V143:W143"/>
    <mergeCell ref="AP143:AX143"/>
    <mergeCell ref="AY143:BA143"/>
    <mergeCell ref="BB143:BC143"/>
    <mergeCell ref="BV143:CD143"/>
    <mergeCell ref="CE143:CG143"/>
    <mergeCell ref="CH143:CI143"/>
    <mergeCell ref="DB143:DJ143"/>
    <mergeCell ref="DK143:DM143"/>
    <mergeCell ref="DN143:DO143"/>
    <mergeCell ref="BB142:BC142"/>
    <mergeCell ref="BV142:CD142"/>
    <mergeCell ref="CE142:CG142"/>
    <mergeCell ref="CH142:CI142"/>
    <mergeCell ref="DB142:DJ142"/>
    <mergeCell ref="J142:R142"/>
    <mergeCell ref="S142:U142"/>
    <mergeCell ref="V142:W142"/>
    <mergeCell ref="AP142:AX142"/>
    <mergeCell ref="AY142:BA142"/>
    <mergeCell ref="DK144:DM144"/>
    <mergeCell ref="DN144:DO144"/>
    <mergeCell ref="J145:R145"/>
    <mergeCell ref="S145:U145"/>
    <mergeCell ref="V145:W145"/>
    <mergeCell ref="AP145:AX145"/>
    <mergeCell ref="AY145:BA145"/>
    <mergeCell ref="BB145:BC145"/>
    <mergeCell ref="BV145:CD145"/>
    <mergeCell ref="CE145:CG145"/>
    <mergeCell ref="CH145:CI145"/>
    <mergeCell ref="DB145:DJ145"/>
    <mergeCell ref="DK145:DM145"/>
    <mergeCell ref="DN145:DO145"/>
    <mergeCell ref="BB144:BC144"/>
    <mergeCell ref="BV144:CD144"/>
    <mergeCell ref="CE144:CG144"/>
    <mergeCell ref="CH144:CI144"/>
    <mergeCell ref="DB144:DJ144"/>
    <mergeCell ref="J144:R144"/>
    <mergeCell ref="S144:U144"/>
    <mergeCell ref="V144:W144"/>
    <mergeCell ref="AP144:AX144"/>
    <mergeCell ref="AY144:BA144"/>
    <mergeCell ref="DK146:DM146"/>
    <mergeCell ref="DN146:DO146"/>
    <mergeCell ref="J147:R147"/>
    <mergeCell ref="S147:U147"/>
    <mergeCell ref="V147:W147"/>
    <mergeCell ref="AP147:AX147"/>
    <mergeCell ref="AY147:BA147"/>
    <mergeCell ref="BB147:BC147"/>
    <mergeCell ref="BV147:CD147"/>
    <mergeCell ref="CE147:CG147"/>
    <mergeCell ref="CH147:CI147"/>
    <mergeCell ref="DB147:DJ147"/>
    <mergeCell ref="DK147:DM147"/>
    <mergeCell ref="DN147:DO147"/>
    <mergeCell ref="BB146:BC146"/>
    <mergeCell ref="BV146:CD146"/>
    <mergeCell ref="CE146:CG146"/>
    <mergeCell ref="CH146:CI146"/>
    <mergeCell ref="DB146:DJ146"/>
    <mergeCell ref="J146:R146"/>
    <mergeCell ref="S146:U146"/>
    <mergeCell ref="V146:W146"/>
    <mergeCell ref="AP146:AX146"/>
    <mergeCell ref="AY146:BA146"/>
    <mergeCell ref="DK148:DM148"/>
    <mergeCell ref="DN148:DO148"/>
    <mergeCell ref="J149:R149"/>
    <mergeCell ref="S149:U149"/>
    <mergeCell ref="V149:W149"/>
    <mergeCell ref="AP149:AX149"/>
    <mergeCell ref="AY149:BA149"/>
    <mergeCell ref="BB149:BC149"/>
    <mergeCell ref="BV149:CD149"/>
    <mergeCell ref="CE149:CG149"/>
    <mergeCell ref="CH149:CI149"/>
    <mergeCell ref="DB149:DJ149"/>
    <mergeCell ref="DK149:DM149"/>
    <mergeCell ref="DN149:DO149"/>
    <mergeCell ref="BB148:BC148"/>
    <mergeCell ref="BV148:CD148"/>
    <mergeCell ref="CE148:CG148"/>
    <mergeCell ref="CH148:CI148"/>
    <mergeCell ref="DB148:DJ148"/>
    <mergeCell ref="J148:R148"/>
    <mergeCell ref="S148:U148"/>
    <mergeCell ref="V148:W148"/>
    <mergeCell ref="AP148:AX148"/>
    <mergeCell ref="AY148:BA148"/>
    <mergeCell ref="DK150:DM150"/>
    <mergeCell ref="DN150:DO150"/>
    <mergeCell ref="BB150:BC150"/>
    <mergeCell ref="BV150:CD150"/>
    <mergeCell ref="CE150:CG150"/>
    <mergeCell ref="CH150:CI150"/>
    <mergeCell ref="DB150:DJ150"/>
    <mergeCell ref="J150:R150"/>
    <mergeCell ref="S150:U150"/>
    <mergeCell ref="V150:W150"/>
    <mergeCell ref="AP150:AX150"/>
    <mergeCell ref="AY150:BA150"/>
    <mergeCell ref="BN150:BO150"/>
    <mergeCell ref="D92:AA92"/>
    <mergeCell ref="D93:AA93"/>
    <mergeCell ref="D94:AA94"/>
    <mergeCell ref="D95:AA95"/>
    <mergeCell ref="D96:AA96"/>
    <mergeCell ref="D97:AA97"/>
    <mergeCell ref="D98:AA98"/>
    <mergeCell ref="AJ83:BG83"/>
    <mergeCell ref="AJ84:BG84"/>
    <mergeCell ref="AJ85:BG85"/>
    <mergeCell ref="AJ86:BG86"/>
    <mergeCell ref="AJ87:BG87"/>
    <mergeCell ref="AJ88:BG88"/>
    <mergeCell ref="AJ89:BG89"/>
    <mergeCell ref="D83:AA83"/>
    <mergeCell ref="D84:AA84"/>
    <mergeCell ref="D85:AA85"/>
    <mergeCell ref="D86:AA86"/>
    <mergeCell ref="D87:AA87"/>
    <mergeCell ref="D88:AA88"/>
    <mergeCell ref="D89:AA89"/>
    <mergeCell ref="D90:AA90"/>
    <mergeCell ref="D91:AA91"/>
    <mergeCell ref="BP83:CM83"/>
    <mergeCell ref="BP84:CM84"/>
    <mergeCell ref="BP85:CM85"/>
    <mergeCell ref="BP86:CM86"/>
    <mergeCell ref="BP87:CM87"/>
    <mergeCell ref="BP88:CM88"/>
    <mergeCell ref="BP89:CM89"/>
    <mergeCell ref="BP90:CM90"/>
    <mergeCell ref="BP91:CM91"/>
    <mergeCell ref="CV92:DS92"/>
    <mergeCell ref="CV93:DS93"/>
    <mergeCell ref="CV94:DS94"/>
    <mergeCell ref="CV95:DS95"/>
    <mergeCell ref="CV96:DS96"/>
    <mergeCell ref="CV97:DS97"/>
    <mergeCell ref="CV98:DS98"/>
    <mergeCell ref="AJ90:BG90"/>
    <mergeCell ref="AJ91:BG91"/>
    <mergeCell ref="AJ92:BG92"/>
    <mergeCell ref="AJ93:BG93"/>
    <mergeCell ref="AJ94:BG94"/>
    <mergeCell ref="AJ95:BG95"/>
    <mergeCell ref="AJ96:BG96"/>
    <mergeCell ref="AJ97:BG97"/>
    <mergeCell ref="AJ98:BG98"/>
    <mergeCell ref="BP92:CM92"/>
    <mergeCell ref="BP93:CM93"/>
    <mergeCell ref="BP94:CM94"/>
    <mergeCell ref="BP95:CM95"/>
    <mergeCell ref="BP96:CM96"/>
    <mergeCell ref="BP97:CM97"/>
    <mergeCell ref="BP98:CM98"/>
    <mergeCell ref="CV83:DS83"/>
    <mergeCell ref="CV84:DS84"/>
    <mergeCell ref="CV85:DS85"/>
    <mergeCell ref="CV86:DS86"/>
    <mergeCell ref="CV87:DS87"/>
    <mergeCell ref="CV88:DS88"/>
    <mergeCell ref="CV89:DS89"/>
    <mergeCell ref="CV90:DS90"/>
    <mergeCell ref="CV91:DS91"/>
    <mergeCell ref="B142:C142"/>
    <mergeCell ref="B134:C134"/>
    <mergeCell ref="B135:C135"/>
    <mergeCell ref="B136:C136"/>
    <mergeCell ref="B137:C137"/>
    <mergeCell ref="B138:C138"/>
    <mergeCell ref="B139:C139"/>
    <mergeCell ref="B140:C140"/>
    <mergeCell ref="B141:C141"/>
    <mergeCell ref="D134:I134"/>
    <mergeCell ref="D135:I135"/>
    <mergeCell ref="D136:I136"/>
    <mergeCell ref="D137:I137"/>
    <mergeCell ref="D138:I138"/>
    <mergeCell ref="D139:I139"/>
    <mergeCell ref="D140:I140"/>
    <mergeCell ref="D141:I141"/>
    <mergeCell ref="D142:I142"/>
    <mergeCell ref="D143:I143"/>
    <mergeCell ref="D144:I144"/>
    <mergeCell ref="D145:I145"/>
    <mergeCell ref="D146:I146"/>
    <mergeCell ref="D147:I147"/>
    <mergeCell ref="D148:I148"/>
    <mergeCell ref="D149:I149"/>
    <mergeCell ref="D150:I150"/>
    <mergeCell ref="B143:C143"/>
    <mergeCell ref="B144:C144"/>
    <mergeCell ref="B145:C145"/>
    <mergeCell ref="B146:C146"/>
    <mergeCell ref="B147:C147"/>
    <mergeCell ref="B148:C148"/>
    <mergeCell ref="B149:C149"/>
    <mergeCell ref="B150:C150"/>
  </mergeCells>
  <phoneticPr fontId="0" type="noConversion"/>
  <printOptions horizontalCentered="1" verticalCentered="1"/>
  <pageMargins left="0.5" right="0.5" top="0.25" bottom="0.25" header="0.25" footer="0.25"/>
  <pageSetup scale="18"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Y161"/>
  <sheetViews>
    <sheetView showGridLines="0" zoomScale="70" zoomScaleNormal="70" workbookViewId="0">
      <pane xSplit="1" ySplit="1" topLeftCell="B2" activePane="bottomRight" state="frozen"/>
      <selection activeCell="AC52" sqref="AC52"/>
      <selection pane="topRight" activeCell="AC52" sqref="AC52"/>
      <selection pane="bottomLeft" activeCell="AC52" sqref="AC52"/>
      <selection pane="bottomRight" activeCell="DP3" sqref="DP3:DQ3"/>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103"/>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103"/>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90</v>
      </c>
      <c r="C2" s="420"/>
      <c r="D2" s="420"/>
      <c r="E2" s="420"/>
      <c r="F2" s="420"/>
      <c r="G2" s="420"/>
      <c r="H2" s="420"/>
      <c r="I2" s="420"/>
      <c r="J2" s="420"/>
      <c r="K2" s="420"/>
      <c r="L2" s="420"/>
      <c r="M2" s="420"/>
      <c r="N2" s="420"/>
      <c r="O2" s="420"/>
      <c r="P2" s="420"/>
      <c r="Q2" s="420"/>
      <c r="R2" s="420"/>
      <c r="S2" s="420"/>
      <c r="T2" s="420"/>
      <c r="U2" s="420"/>
      <c r="V2" s="145"/>
      <c r="W2" s="407">
        <f>Year!$A$36</f>
        <v>44105</v>
      </c>
      <c r="X2" s="407"/>
      <c r="Y2" s="407"/>
      <c r="Z2" s="407"/>
      <c r="AA2" s="407"/>
      <c r="AB2" s="407"/>
      <c r="AC2" s="407"/>
      <c r="AD2" s="59"/>
      <c r="AE2" s="75"/>
      <c r="AF2" s="77"/>
      <c r="AG2" s="104"/>
      <c r="AH2" s="473" t="s">
        <v>90</v>
      </c>
      <c r="AI2" s="473"/>
      <c r="AJ2" s="473"/>
      <c r="AK2" s="473"/>
      <c r="AL2" s="473"/>
      <c r="AM2" s="473"/>
      <c r="AN2" s="473"/>
      <c r="AO2" s="473"/>
      <c r="AP2" s="473"/>
      <c r="AQ2" s="473"/>
      <c r="AR2" s="473"/>
      <c r="AS2" s="473"/>
      <c r="AT2" s="473"/>
      <c r="AU2" s="473"/>
      <c r="AV2" s="473"/>
      <c r="AW2" s="473"/>
      <c r="AX2" s="473"/>
      <c r="AY2" s="473"/>
      <c r="AZ2" s="473"/>
      <c r="BA2" s="473"/>
      <c r="BB2" s="145"/>
      <c r="BC2" s="407">
        <f>Year!$A$36</f>
        <v>44105</v>
      </c>
      <c r="BD2" s="407"/>
      <c r="BE2" s="407"/>
      <c r="BF2" s="407"/>
      <c r="BG2" s="407"/>
      <c r="BH2" s="407"/>
      <c r="BI2" s="407"/>
      <c r="BJ2" s="59"/>
      <c r="BK2" s="75"/>
      <c r="BL2" s="77"/>
      <c r="BM2" s="104"/>
      <c r="BN2" s="446" t="s">
        <v>91</v>
      </c>
      <c r="BO2" s="446"/>
      <c r="BP2" s="446"/>
      <c r="BQ2" s="446"/>
      <c r="BR2" s="446"/>
      <c r="BS2" s="446"/>
      <c r="BT2" s="446"/>
      <c r="BU2" s="446"/>
      <c r="BV2" s="446"/>
      <c r="BW2" s="446"/>
      <c r="BX2" s="446"/>
      <c r="BY2" s="446"/>
      <c r="BZ2" s="446"/>
      <c r="CA2" s="446"/>
      <c r="CB2" s="446"/>
      <c r="CC2" s="446"/>
      <c r="CD2" s="446"/>
      <c r="CE2" s="446"/>
      <c r="CF2" s="446"/>
      <c r="CG2" s="446"/>
      <c r="CH2" s="145"/>
      <c r="CI2" s="407">
        <f>Year!$A$36</f>
        <v>44105</v>
      </c>
      <c r="CJ2" s="407"/>
      <c r="CK2" s="407"/>
      <c r="CL2" s="407"/>
      <c r="CM2" s="407"/>
      <c r="CN2" s="407"/>
      <c r="CO2" s="407"/>
      <c r="CP2" s="59"/>
      <c r="CQ2" s="75"/>
      <c r="CR2" s="77"/>
      <c r="CS2" s="104"/>
      <c r="CT2" s="420" t="s">
        <v>90</v>
      </c>
      <c r="CU2" s="420"/>
      <c r="CV2" s="420"/>
      <c r="CW2" s="420"/>
      <c r="CX2" s="420"/>
      <c r="CY2" s="420"/>
      <c r="CZ2" s="420"/>
      <c r="DA2" s="420"/>
      <c r="DB2" s="420"/>
      <c r="DC2" s="420"/>
      <c r="DD2" s="420"/>
      <c r="DE2" s="420"/>
      <c r="DF2" s="420"/>
      <c r="DG2" s="420"/>
      <c r="DH2" s="420"/>
      <c r="DI2" s="420"/>
      <c r="DJ2" s="420"/>
      <c r="DK2" s="420"/>
      <c r="DL2" s="420"/>
      <c r="DM2" s="420"/>
      <c r="DN2" s="145"/>
      <c r="DO2" s="407">
        <f>Year!$A$36</f>
        <v>44105</v>
      </c>
      <c r="DP2" s="407"/>
      <c r="DQ2" s="407"/>
      <c r="DR2" s="407"/>
      <c r="DS2" s="407"/>
      <c r="DT2" s="407"/>
      <c r="DU2" s="407"/>
      <c r="DV2" s="59"/>
      <c r="DW2" s="75"/>
      <c r="DX2" s="7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210"/>
      <c r="AO3" s="179" t="s">
        <v>28</v>
      </c>
      <c r="AP3" s="422" t="s">
        <v>28</v>
      </c>
      <c r="AQ3" s="422"/>
      <c r="AS3" s="332" t="s">
        <v>35</v>
      </c>
      <c r="AT3" s="332"/>
      <c r="AU3" s="175" t="s">
        <v>28</v>
      </c>
      <c r="AV3" s="180"/>
      <c r="AW3" s="177" t="s">
        <v>28</v>
      </c>
      <c r="AX3" s="332"/>
      <c r="AY3" s="332"/>
      <c r="AZ3" s="67"/>
      <c r="BA3" s="333" t="s">
        <v>36</v>
      </c>
      <c r="BB3" s="333"/>
      <c r="BC3" s="209" t="s">
        <v>28</v>
      </c>
      <c r="BD3" s="334" t="s">
        <v>28</v>
      </c>
      <c r="BE3" s="334"/>
      <c r="BF3" s="168"/>
      <c r="BG3" s="168"/>
      <c r="BH3" s="168"/>
      <c r="BI3" s="168"/>
      <c r="BJ3" s="59"/>
      <c r="BL3" s="77"/>
      <c r="BM3" s="104"/>
      <c r="BN3" s="147"/>
      <c r="BO3" s="147"/>
      <c r="BP3" s="147"/>
      <c r="BQ3" s="147"/>
      <c r="BR3" s="380" t="s">
        <v>34</v>
      </c>
      <c r="BS3" s="380"/>
      <c r="BT3" s="210"/>
      <c r="BU3" s="179" t="s">
        <v>28</v>
      </c>
      <c r="BV3" s="422" t="s">
        <v>28</v>
      </c>
      <c r="BW3" s="422"/>
      <c r="BY3" s="332" t="s">
        <v>35</v>
      </c>
      <c r="BZ3" s="332"/>
      <c r="CA3" s="175" t="s">
        <v>28</v>
      </c>
      <c r="CB3" s="180" t="s">
        <v>28</v>
      </c>
      <c r="CC3" s="177" t="s">
        <v>28</v>
      </c>
      <c r="CD3" s="332"/>
      <c r="CE3" s="332"/>
      <c r="CF3" s="67"/>
      <c r="CG3" s="333" t="s">
        <v>36</v>
      </c>
      <c r="CH3" s="333"/>
      <c r="CI3" s="209"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221" t="s">
        <v>28</v>
      </c>
      <c r="DH3" s="504" t="s">
        <v>28</v>
      </c>
      <c r="DI3" s="505"/>
      <c r="DJ3" s="505"/>
      <c r="DK3" s="505"/>
      <c r="DL3" s="67"/>
      <c r="DM3" s="333" t="s">
        <v>36</v>
      </c>
      <c r="DN3" s="333"/>
      <c r="DO3" s="216"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75"/>
      <c r="AF4" s="77"/>
      <c r="AG4" s="104"/>
      <c r="AH4" s="381" t="str">
        <f>'1'!AH4:AI4</f>
        <v>Sunday</v>
      </c>
      <c r="AI4" s="382"/>
      <c r="AJ4" s="382"/>
      <c r="AK4" s="382"/>
      <c r="AL4" s="382" t="str">
        <f>'1'!AL4:AM4</f>
        <v>Monday</v>
      </c>
      <c r="AM4" s="382"/>
      <c r="AN4" s="382"/>
      <c r="AO4" s="330"/>
      <c r="AP4" s="382" t="str">
        <f>'1'!AP4:AQ4</f>
        <v>Tuesday</v>
      </c>
      <c r="AQ4" s="382"/>
      <c r="AR4" s="382"/>
      <c r="AS4" s="382"/>
      <c r="AT4" s="382" t="str">
        <f>'1'!AT4:AU4</f>
        <v>Wednesday</v>
      </c>
      <c r="AU4" s="382"/>
      <c r="AV4" s="382"/>
      <c r="AW4" s="330"/>
      <c r="AX4" s="382" t="str">
        <f>'1'!AX4:AY4</f>
        <v>Thursday</v>
      </c>
      <c r="AY4" s="382"/>
      <c r="AZ4" s="382"/>
      <c r="BA4" s="382"/>
      <c r="BB4" s="382" t="str">
        <f>'1'!BB4:BC4</f>
        <v>Friday</v>
      </c>
      <c r="BC4" s="382"/>
      <c r="BD4" s="382"/>
      <c r="BE4" s="382"/>
      <c r="BF4" s="330" t="str">
        <f>'1'!BF4:BG4</f>
        <v>Saturday</v>
      </c>
      <c r="BG4" s="330"/>
      <c r="BH4" s="330"/>
      <c r="BI4" s="330"/>
      <c r="BJ4" s="59"/>
      <c r="BK4" s="75"/>
      <c r="BL4" s="77"/>
      <c r="BM4" s="104"/>
      <c r="BN4" s="381" t="str">
        <f>'1'!BN4:BO4</f>
        <v>Sunday</v>
      </c>
      <c r="BO4" s="382"/>
      <c r="BP4" s="382"/>
      <c r="BQ4" s="382"/>
      <c r="BR4" s="382" t="str">
        <f>'1'!BR4:BS4</f>
        <v>Monday</v>
      </c>
      <c r="BS4" s="382"/>
      <c r="BT4" s="382"/>
      <c r="BU4" s="330"/>
      <c r="BV4" s="382" t="str">
        <f>'1'!BV4:BW4</f>
        <v>Tuesday</v>
      </c>
      <c r="BW4" s="382"/>
      <c r="BX4" s="382"/>
      <c r="BY4" s="382"/>
      <c r="BZ4" s="382" t="str">
        <f>'1'!BZ4:CA4</f>
        <v>Wednesday</v>
      </c>
      <c r="CA4" s="382"/>
      <c r="CB4" s="382"/>
      <c r="CC4" s="330"/>
      <c r="CD4" s="382" t="str">
        <f>'1'!CD4:CE4</f>
        <v>Thursday</v>
      </c>
      <c r="CE4" s="382"/>
      <c r="CF4" s="382"/>
      <c r="CG4" s="382"/>
      <c r="CH4" s="382" t="str">
        <f>'1'!CH4:CI4</f>
        <v>Friday</v>
      </c>
      <c r="CI4" s="382"/>
      <c r="CJ4" s="382"/>
      <c r="CK4" s="382"/>
      <c r="CL4" s="330" t="str">
        <f>'1'!CL4:CM4</f>
        <v>Saturday</v>
      </c>
      <c r="CM4" s="330"/>
      <c r="CN4" s="330"/>
      <c r="CO4" s="330"/>
      <c r="CP4" s="59"/>
      <c r="CQ4" s="75"/>
      <c r="CR4" s="77"/>
      <c r="CS4" s="104"/>
      <c r="CT4" s="381" t="str">
        <f>'1'!CT4:CU4</f>
        <v>Sunday</v>
      </c>
      <c r="CU4" s="382"/>
      <c r="CV4" s="382"/>
      <c r="CW4" s="382"/>
      <c r="CX4" s="382" t="str">
        <f>'1'!CX4:CY4</f>
        <v>Monday</v>
      </c>
      <c r="CY4" s="382"/>
      <c r="CZ4" s="382"/>
      <c r="DA4" s="330"/>
      <c r="DB4" s="382" t="str">
        <f>'1'!DB4:DC4</f>
        <v>Tuesday</v>
      </c>
      <c r="DC4" s="382"/>
      <c r="DD4" s="382"/>
      <c r="DE4" s="382"/>
      <c r="DF4" s="382" t="str">
        <f>'1'!DF4:DG4</f>
        <v>Wednesday</v>
      </c>
      <c r="DG4" s="382"/>
      <c r="DH4" s="382"/>
      <c r="DI4" s="330"/>
      <c r="DJ4" s="382" t="str">
        <f>'1'!DJ4:DK4</f>
        <v>Thursday</v>
      </c>
      <c r="DK4" s="382"/>
      <c r="DL4" s="382"/>
      <c r="DM4" s="382"/>
      <c r="DN4" s="382" t="str">
        <f>'1'!DN4:DO4</f>
        <v>Friday</v>
      </c>
      <c r="DO4" s="382"/>
      <c r="DP4" s="382"/>
      <c r="DQ4" s="382"/>
      <c r="DR4" s="330" t="str">
        <f>'1'!DR4:DS4</f>
        <v>Saturday</v>
      </c>
      <c r="DS4" s="330"/>
      <c r="DT4" s="330"/>
      <c r="DU4" s="330"/>
      <c r="DV4" s="59"/>
      <c r="DW4" s="75"/>
      <c r="DX4" s="77"/>
    </row>
    <row r="5" spans="1:128" s="33" customFormat="1" ht="18" x14ac:dyDescent="0.2">
      <c r="A5" s="297"/>
      <c r="B5" s="28" t="str">
        <f>Year!$A$38</f>
        <v/>
      </c>
      <c r="C5" s="31" t="str">
        <f>IF(ISERROR(MATCH($B$5,event_dates,0)),"",INDEX(events,MATCH($B$5,event_dates,0)))</f>
        <v/>
      </c>
      <c r="D5" s="34"/>
      <c r="E5" s="34"/>
      <c r="F5" s="25" t="str">
        <f>Year!$B$38</f>
        <v/>
      </c>
      <c r="G5" s="30" t="str">
        <f>IF(ISERROR(MATCH($F$5,event_dates,0)),"",INDEX(events,MATCH($F$5,event_dates,0)))</f>
        <v/>
      </c>
      <c r="H5" s="34"/>
      <c r="I5" s="34"/>
      <c r="J5" s="25" t="str">
        <f>Year!$C$38</f>
        <v/>
      </c>
      <c r="K5" s="30" t="str">
        <f>IF(ISERROR(MATCH($J$5,event_dates,0)),"",INDEX(events,MATCH($J$5,event_dates,0)))</f>
        <v/>
      </c>
      <c r="L5" s="34"/>
      <c r="M5" s="34"/>
      <c r="N5" s="25" t="str">
        <f>Year!$D$38</f>
        <v/>
      </c>
      <c r="O5" s="30" t="str">
        <f>IF(ISERROR(MATCH($N$5,event_dates,0)),"",INDEX(events,MATCH($N$5,event_dates,0)))</f>
        <v/>
      </c>
      <c r="P5" s="34"/>
      <c r="Q5" s="34"/>
      <c r="R5" s="25">
        <f>Year!$E$38</f>
        <v>44105</v>
      </c>
      <c r="S5" s="30" t="str">
        <f>IF(ISERROR(MATCH($R$5,event_dates,0)),"",INDEX(events,MATCH($R$5,event_dates,0)))</f>
        <v/>
      </c>
      <c r="T5" s="34"/>
      <c r="U5" s="34"/>
      <c r="V5" s="25">
        <f>Year!$F$38</f>
        <v>44106</v>
      </c>
      <c r="W5" s="30" t="str">
        <f>IF(ISERROR(MATCH($V$5,event_dates,0)),"",INDEX(events,MATCH($V$5,event_dates,0)))</f>
        <v/>
      </c>
      <c r="X5" s="34"/>
      <c r="Y5" s="34"/>
      <c r="Z5" s="28">
        <f>Year!$G$38</f>
        <v>44107</v>
      </c>
      <c r="AA5" s="31" t="str">
        <f>IF(ISERROR(MATCH($Z$5,event_dates,0)),"",INDEX(events,MATCH($Z$5,event_dates,0)))</f>
        <v/>
      </c>
      <c r="AB5" s="34"/>
      <c r="AC5" s="32"/>
      <c r="AD5" s="34"/>
      <c r="AE5" s="114"/>
      <c r="AF5" s="78"/>
      <c r="AG5" s="105"/>
      <c r="AH5" s="28" t="str">
        <f>Year!$A$38</f>
        <v/>
      </c>
      <c r="AI5" s="31" t="str">
        <f>IF(ISERROR(MATCH($B$5,event_dates,0)),"",INDEX(events,MATCH($B$5,event_dates,0)))</f>
        <v/>
      </c>
      <c r="AJ5" s="34"/>
      <c r="AK5" s="34"/>
      <c r="AL5" s="25" t="str">
        <f>Year!$B$38</f>
        <v/>
      </c>
      <c r="AM5" s="30" t="str">
        <f>IF(ISERROR(MATCH($F$5,event_dates,0)),"",INDEX(events,MATCH($F$5,event_dates,0)))</f>
        <v/>
      </c>
      <c r="AN5" s="34"/>
      <c r="AO5" s="34"/>
      <c r="AP5" s="25" t="str">
        <f>Year!$C$38</f>
        <v/>
      </c>
      <c r="AQ5" s="30" t="str">
        <f>IF(ISERROR(MATCH($J$5,event_dates,0)),"",INDEX(events,MATCH($J$5,event_dates,0)))</f>
        <v/>
      </c>
      <c r="AR5" s="34"/>
      <c r="AS5" s="34"/>
      <c r="AT5" s="25" t="str">
        <f>Year!$D$38</f>
        <v/>
      </c>
      <c r="AU5" s="30" t="str">
        <f>IF(ISERROR(MATCH($N$5,event_dates,0)),"",INDEX(events,MATCH($N$5,event_dates,0)))</f>
        <v/>
      </c>
      <c r="AV5" s="34"/>
      <c r="AW5" s="34"/>
      <c r="AX5" s="25">
        <f>Year!$E$38</f>
        <v>44105</v>
      </c>
      <c r="AY5" s="30" t="str">
        <f>IF(ISERROR(MATCH($R$5,event_dates,0)),"",INDEX(events,MATCH($R$5,event_dates,0)))</f>
        <v/>
      </c>
      <c r="AZ5" s="34"/>
      <c r="BA5" s="34"/>
      <c r="BB5" s="25">
        <f>Year!$F$38</f>
        <v>44106</v>
      </c>
      <c r="BC5" s="30" t="str">
        <f>IF(ISERROR(MATCH($V$5,event_dates,0)),"",INDEX(events,MATCH($V$5,event_dates,0)))</f>
        <v/>
      </c>
      <c r="BD5" s="34"/>
      <c r="BE5" s="34"/>
      <c r="BF5" s="28">
        <f>Year!$G$38</f>
        <v>44107</v>
      </c>
      <c r="BG5" s="31" t="str">
        <f>IF(ISERROR(MATCH($Z$5,event_dates,0)),"",INDEX(events,MATCH($Z$5,event_dates,0)))</f>
        <v/>
      </c>
      <c r="BH5" s="34"/>
      <c r="BI5" s="32"/>
      <c r="BJ5" s="34"/>
      <c r="BK5" s="114"/>
      <c r="BL5" s="78"/>
      <c r="BM5" s="105"/>
      <c r="BN5" s="28" t="str">
        <f>Year!$A$38</f>
        <v/>
      </c>
      <c r="BO5" s="31" t="str">
        <f>IF(ISERROR(MATCH($B$5,event_dates,0)),"",INDEX(events,MATCH($B$5,event_dates,0)))</f>
        <v/>
      </c>
      <c r="BP5" s="34"/>
      <c r="BQ5" s="34"/>
      <c r="BR5" s="25" t="str">
        <f>Year!$B$38</f>
        <v/>
      </c>
      <c r="BS5" s="30" t="str">
        <f>IF(ISERROR(MATCH($F$5,event_dates,0)),"",INDEX(events,MATCH($F$5,event_dates,0)))</f>
        <v/>
      </c>
      <c r="BT5" s="34"/>
      <c r="BU5" s="34"/>
      <c r="BV5" s="25" t="str">
        <f>Year!$C$38</f>
        <v/>
      </c>
      <c r="BW5" s="30" t="str">
        <f>IF(ISERROR(MATCH($J$5,event_dates,0)),"",INDEX(events,MATCH($J$5,event_dates,0)))</f>
        <v/>
      </c>
      <c r="BX5" s="34"/>
      <c r="BY5" s="34"/>
      <c r="BZ5" s="25" t="str">
        <f>Year!$D$38</f>
        <v/>
      </c>
      <c r="CA5" s="30" t="str">
        <f>IF(ISERROR(MATCH($N$5,event_dates,0)),"",INDEX(events,MATCH($N$5,event_dates,0)))</f>
        <v/>
      </c>
      <c r="CB5" s="34"/>
      <c r="CC5" s="34"/>
      <c r="CD5" s="25">
        <f>Year!$E$38</f>
        <v>44105</v>
      </c>
      <c r="CE5" s="30" t="str">
        <f>IF(ISERROR(MATCH($R$5,event_dates,0)),"",INDEX(events,MATCH($R$5,event_dates,0)))</f>
        <v/>
      </c>
      <c r="CF5" s="34"/>
      <c r="CG5" s="34"/>
      <c r="CH5" s="25">
        <f>Year!$F$38</f>
        <v>44106</v>
      </c>
      <c r="CI5" s="30" t="str">
        <f>IF(ISERROR(MATCH($V$5,event_dates,0)),"",INDEX(events,MATCH($V$5,event_dates,0)))</f>
        <v/>
      </c>
      <c r="CJ5" s="34"/>
      <c r="CK5" s="34"/>
      <c r="CL5" s="28">
        <f>Year!$G$38</f>
        <v>44107</v>
      </c>
      <c r="CM5" s="31" t="str">
        <f>IF(ISERROR(MATCH($Z$5,event_dates,0)),"",INDEX(events,MATCH($Z$5,event_dates,0)))</f>
        <v/>
      </c>
      <c r="CN5" s="34"/>
      <c r="CO5" s="32"/>
      <c r="CP5" s="34"/>
      <c r="CQ5" s="114"/>
      <c r="CR5" s="78"/>
      <c r="CS5" s="105"/>
      <c r="CT5" s="28" t="str">
        <f>Year!$A$38</f>
        <v/>
      </c>
      <c r="CU5" s="31" t="str">
        <f>IF(ISERROR(MATCH($B$5,event_dates,0)),"",INDEX(events,MATCH($B$5,event_dates,0)))</f>
        <v/>
      </c>
      <c r="CV5" s="34"/>
      <c r="CW5" s="34"/>
      <c r="CX5" s="25" t="str">
        <f>Year!$B$38</f>
        <v/>
      </c>
      <c r="CY5" s="30" t="str">
        <f>IF(ISERROR(MATCH($F$5,event_dates,0)),"",INDEX(events,MATCH($F$5,event_dates,0)))</f>
        <v/>
      </c>
      <c r="CZ5" s="34"/>
      <c r="DA5" s="34"/>
      <c r="DB5" s="25" t="str">
        <f>Year!$C$38</f>
        <v/>
      </c>
      <c r="DC5" s="30" t="str">
        <f>IF(ISERROR(MATCH($J$5,event_dates,0)),"",INDEX(events,MATCH($J$5,event_dates,0)))</f>
        <v/>
      </c>
      <c r="DD5" s="34"/>
      <c r="DE5" s="34"/>
      <c r="DF5" s="25" t="str">
        <f>Year!$D$38</f>
        <v/>
      </c>
      <c r="DG5" s="30" t="str">
        <f>IF(ISERROR(MATCH($N$5,event_dates,0)),"",INDEX(events,MATCH($N$5,event_dates,0)))</f>
        <v/>
      </c>
      <c r="DH5" s="34"/>
      <c r="DI5" s="34"/>
      <c r="DJ5" s="25">
        <f>Year!$E$38</f>
        <v>44105</v>
      </c>
      <c r="DK5" s="30" t="str">
        <f>IF(ISERROR(MATCH($R$5,event_dates,0)),"",INDEX(events,MATCH($R$5,event_dates,0)))</f>
        <v/>
      </c>
      <c r="DL5" s="34"/>
      <c r="DM5" s="34"/>
      <c r="DN5" s="25">
        <f>Year!$F$38</f>
        <v>44106</v>
      </c>
      <c r="DO5" s="30" t="str">
        <f>IF(ISERROR(MATCH($V$5,event_dates,0)),"",INDEX(events,MATCH($V$5,event_dates,0)))</f>
        <v/>
      </c>
      <c r="DP5" s="34"/>
      <c r="DQ5" s="34"/>
      <c r="DR5" s="28">
        <f>Year!$G$38</f>
        <v>44107</v>
      </c>
      <c r="DS5" s="31" t="str">
        <f>IF(ISERROR(MATCH($Z$5,event_dates,0)),"",INDEX(events,MATCH($Z$5,event_dates,0)))</f>
        <v/>
      </c>
      <c r="DT5" s="34"/>
      <c r="DU5" s="32"/>
      <c r="DV5" s="34"/>
      <c r="DW5" s="11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75"/>
      <c r="AF6" s="77"/>
      <c r="AG6" s="104"/>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75"/>
      <c r="BL6" s="77"/>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75"/>
      <c r="CR6" s="77"/>
      <c r="CS6" s="104"/>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75"/>
      <c r="DX6" s="77"/>
    </row>
    <row r="7" spans="1:128" s="9" customFormat="1" ht="13.5" x14ac:dyDescent="0.2">
      <c r="A7" s="297"/>
      <c r="B7" s="306"/>
      <c r="C7" s="307"/>
      <c r="D7" s="307"/>
      <c r="E7" s="308"/>
      <c r="F7" s="306"/>
      <c r="G7" s="307"/>
      <c r="H7" s="307"/>
      <c r="I7" s="308"/>
      <c r="J7" s="314"/>
      <c r="K7" s="313"/>
      <c r="L7" s="313"/>
      <c r="M7" s="315"/>
      <c r="N7" s="314"/>
      <c r="O7" s="313"/>
      <c r="P7" s="313"/>
      <c r="Q7" s="315"/>
      <c r="R7" s="314"/>
      <c r="S7" s="313"/>
      <c r="T7" s="313"/>
      <c r="U7" s="315"/>
      <c r="V7" s="314"/>
      <c r="W7" s="313"/>
      <c r="X7" s="313"/>
      <c r="Y7" s="315"/>
      <c r="Z7" s="306"/>
      <c r="AA7" s="307"/>
      <c r="AB7" s="307"/>
      <c r="AC7" s="308"/>
      <c r="AD7" s="59"/>
      <c r="AE7" s="75"/>
      <c r="AF7" s="77"/>
      <c r="AG7" s="104"/>
      <c r="AH7" s="306"/>
      <c r="AI7" s="307"/>
      <c r="AJ7" s="307"/>
      <c r="AK7" s="308"/>
      <c r="AL7" s="306"/>
      <c r="AM7" s="307"/>
      <c r="AN7" s="307"/>
      <c r="AO7" s="308"/>
      <c r="AP7" s="314"/>
      <c r="AQ7" s="313"/>
      <c r="AR7" s="313"/>
      <c r="AS7" s="315"/>
      <c r="AT7" s="314"/>
      <c r="AU7" s="313"/>
      <c r="AV7" s="313"/>
      <c r="AW7" s="315"/>
      <c r="AX7" s="314"/>
      <c r="AY7" s="313"/>
      <c r="AZ7" s="313"/>
      <c r="BA7" s="315"/>
      <c r="BB7" s="314"/>
      <c r="BC7" s="313"/>
      <c r="BD7" s="313"/>
      <c r="BE7" s="315"/>
      <c r="BF7" s="306"/>
      <c r="BG7" s="307"/>
      <c r="BH7" s="307"/>
      <c r="BI7" s="308"/>
      <c r="BJ7" s="59"/>
      <c r="BK7" s="75"/>
      <c r="BL7" s="77"/>
      <c r="BM7" s="104"/>
      <c r="BN7" s="306"/>
      <c r="BO7" s="307"/>
      <c r="BP7" s="307"/>
      <c r="BQ7" s="308"/>
      <c r="BR7" s="306"/>
      <c r="BS7" s="307"/>
      <c r="BT7" s="307"/>
      <c r="BU7" s="308"/>
      <c r="BV7" s="314"/>
      <c r="BW7" s="313"/>
      <c r="BX7" s="313"/>
      <c r="BY7" s="315"/>
      <c r="BZ7" s="314"/>
      <c r="CA7" s="313"/>
      <c r="CB7" s="313"/>
      <c r="CC7" s="315"/>
      <c r="CD7" s="314"/>
      <c r="CE7" s="313"/>
      <c r="CF7" s="313"/>
      <c r="CG7" s="315"/>
      <c r="CH7" s="314"/>
      <c r="CI7" s="313"/>
      <c r="CJ7" s="313"/>
      <c r="CK7" s="315"/>
      <c r="CL7" s="306"/>
      <c r="CM7" s="307"/>
      <c r="CN7" s="307"/>
      <c r="CO7" s="308"/>
      <c r="CP7" s="59"/>
      <c r="CQ7" s="75"/>
      <c r="CR7" s="77"/>
      <c r="CS7" s="104"/>
      <c r="CT7" s="306"/>
      <c r="CU7" s="307"/>
      <c r="CV7" s="307"/>
      <c r="CW7" s="308"/>
      <c r="CX7" s="306"/>
      <c r="CY7" s="307"/>
      <c r="CZ7" s="307"/>
      <c r="DA7" s="308"/>
      <c r="DB7" s="476"/>
      <c r="DC7" s="313"/>
      <c r="DD7" s="313"/>
      <c r="DE7" s="315"/>
      <c r="DF7" s="476"/>
      <c r="DG7" s="313"/>
      <c r="DH7" s="313"/>
      <c r="DI7" s="315"/>
      <c r="DJ7" s="476"/>
      <c r="DK7" s="313"/>
      <c r="DL7" s="313"/>
      <c r="DM7" s="315"/>
      <c r="DN7" s="476"/>
      <c r="DO7" s="313"/>
      <c r="DP7" s="313"/>
      <c r="DQ7" s="315"/>
      <c r="DR7" s="306"/>
      <c r="DS7" s="307"/>
      <c r="DT7" s="307"/>
      <c r="DU7" s="308"/>
      <c r="DV7" s="59"/>
      <c r="DW7" s="75"/>
      <c r="DX7" s="77"/>
    </row>
    <row r="8" spans="1:128" s="9" customFormat="1" ht="13.5" x14ac:dyDescent="0.2">
      <c r="A8" s="297"/>
      <c r="B8" s="306"/>
      <c r="C8" s="307"/>
      <c r="D8" s="307"/>
      <c r="E8" s="308"/>
      <c r="F8" s="306"/>
      <c r="G8" s="307"/>
      <c r="H8" s="307"/>
      <c r="I8" s="308"/>
      <c r="J8" s="314"/>
      <c r="K8" s="313"/>
      <c r="L8" s="313"/>
      <c r="M8" s="315"/>
      <c r="N8" s="314"/>
      <c r="O8" s="313"/>
      <c r="P8" s="313"/>
      <c r="Q8" s="315"/>
      <c r="R8" s="314"/>
      <c r="S8" s="313"/>
      <c r="T8" s="313"/>
      <c r="U8" s="315"/>
      <c r="V8" s="314"/>
      <c r="W8" s="313"/>
      <c r="X8" s="313"/>
      <c r="Y8" s="315"/>
      <c r="Z8" s="306"/>
      <c r="AA8" s="307"/>
      <c r="AB8" s="307"/>
      <c r="AC8" s="308"/>
      <c r="AD8" s="59"/>
      <c r="AE8" s="75"/>
      <c r="AF8" s="77"/>
      <c r="AG8" s="104"/>
      <c r="AH8" s="306"/>
      <c r="AI8" s="307"/>
      <c r="AJ8" s="307"/>
      <c r="AK8" s="308"/>
      <c r="AL8" s="306"/>
      <c r="AM8" s="307"/>
      <c r="AN8" s="307"/>
      <c r="AO8" s="308"/>
      <c r="AP8" s="314"/>
      <c r="AQ8" s="313"/>
      <c r="AR8" s="313"/>
      <c r="AS8" s="315"/>
      <c r="AT8" s="314"/>
      <c r="AU8" s="313"/>
      <c r="AV8" s="313"/>
      <c r="AW8" s="315"/>
      <c r="AX8" s="314"/>
      <c r="AY8" s="313"/>
      <c r="AZ8" s="313"/>
      <c r="BA8" s="315"/>
      <c r="BB8" s="314"/>
      <c r="BC8" s="313"/>
      <c r="BD8" s="313"/>
      <c r="BE8" s="315"/>
      <c r="BF8" s="306"/>
      <c r="BG8" s="307"/>
      <c r="BH8" s="307"/>
      <c r="BI8" s="308"/>
      <c r="BJ8" s="59"/>
      <c r="BK8" s="75"/>
      <c r="BL8" s="77"/>
      <c r="BM8" s="104"/>
      <c r="BN8" s="306"/>
      <c r="BO8" s="307"/>
      <c r="BP8" s="307"/>
      <c r="BQ8" s="308"/>
      <c r="BR8" s="306"/>
      <c r="BS8" s="307"/>
      <c r="BT8" s="307"/>
      <c r="BU8" s="308"/>
      <c r="BV8" s="314"/>
      <c r="BW8" s="313"/>
      <c r="BX8" s="313"/>
      <c r="BY8" s="315"/>
      <c r="BZ8" s="314"/>
      <c r="CA8" s="313"/>
      <c r="CB8" s="313"/>
      <c r="CC8" s="315"/>
      <c r="CD8" s="314"/>
      <c r="CE8" s="313"/>
      <c r="CF8" s="313"/>
      <c r="CG8" s="315"/>
      <c r="CH8" s="314"/>
      <c r="CI8" s="313"/>
      <c r="CJ8" s="313"/>
      <c r="CK8" s="315"/>
      <c r="CL8" s="306"/>
      <c r="CM8" s="307"/>
      <c r="CN8" s="307"/>
      <c r="CO8" s="308"/>
      <c r="CP8" s="59"/>
      <c r="CQ8" s="75"/>
      <c r="CR8" s="77"/>
      <c r="CS8" s="104"/>
      <c r="CT8" s="306"/>
      <c r="CU8" s="307"/>
      <c r="CV8" s="307"/>
      <c r="CW8" s="308"/>
      <c r="CX8" s="306"/>
      <c r="CY8" s="307"/>
      <c r="CZ8" s="307"/>
      <c r="DA8" s="308"/>
      <c r="DB8" s="314"/>
      <c r="DC8" s="313"/>
      <c r="DD8" s="313"/>
      <c r="DE8" s="315"/>
      <c r="DF8" s="314"/>
      <c r="DG8" s="313"/>
      <c r="DH8" s="313"/>
      <c r="DI8" s="315"/>
      <c r="DJ8" s="314"/>
      <c r="DK8" s="313"/>
      <c r="DL8" s="313"/>
      <c r="DM8" s="315"/>
      <c r="DN8" s="314"/>
      <c r="DO8" s="313"/>
      <c r="DP8" s="313"/>
      <c r="DQ8" s="315"/>
      <c r="DR8" s="306"/>
      <c r="DS8" s="307"/>
      <c r="DT8" s="307"/>
      <c r="DU8" s="308"/>
      <c r="DV8" s="59"/>
      <c r="DW8" s="75"/>
      <c r="DX8" s="77"/>
    </row>
    <row r="9" spans="1:128" s="9" customFormat="1" ht="13.5" x14ac:dyDescent="0.2">
      <c r="A9" s="297"/>
      <c r="B9" s="306"/>
      <c r="C9" s="307"/>
      <c r="D9" s="307"/>
      <c r="E9" s="308"/>
      <c r="F9" s="306"/>
      <c r="G9" s="307"/>
      <c r="H9" s="307"/>
      <c r="I9" s="308"/>
      <c r="J9" s="314"/>
      <c r="K9" s="313"/>
      <c r="L9" s="313"/>
      <c r="M9" s="315"/>
      <c r="N9" s="314"/>
      <c r="O9" s="313"/>
      <c r="P9" s="313"/>
      <c r="Q9" s="315"/>
      <c r="R9" s="314"/>
      <c r="S9" s="313"/>
      <c r="T9" s="313"/>
      <c r="U9" s="315"/>
      <c r="V9" s="314"/>
      <c r="W9" s="313"/>
      <c r="X9" s="313"/>
      <c r="Y9" s="315"/>
      <c r="Z9" s="306"/>
      <c r="AA9" s="307"/>
      <c r="AB9" s="307"/>
      <c r="AC9" s="308"/>
      <c r="AD9" s="59"/>
      <c r="AE9" s="75"/>
      <c r="AF9" s="77"/>
      <c r="AG9" s="104"/>
      <c r="AH9" s="306"/>
      <c r="AI9" s="307"/>
      <c r="AJ9" s="307"/>
      <c r="AK9" s="308"/>
      <c r="AL9" s="306"/>
      <c r="AM9" s="307"/>
      <c r="AN9" s="307"/>
      <c r="AO9" s="308"/>
      <c r="AP9" s="314"/>
      <c r="AQ9" s="313"/>
      <c r="AR9" s="313"/>
      <c r="AS9" s="315"/>
      <c r="AT9" s="314"/>
      <c r="AU9" s="313"/>
      <c r="AV9" s="313"/>
      <c r="AW9" s="315"/>
      <c r="AX9" s="314"/>
      <c r="AY9" s="313"/>
      <c r="AZ9" s="313"/>
      <c r="BA9" s="315"/>
      <c r="BB9" s="314"/>
      <c r="BC9" s="313"/>
      <c r="BD9" s="313"/>
      <c r="BE9" s="315"/>
      <c r="BF9" s="306"/>
      <c r="BG9" s="307"/>
      <c r="BH9" s="307"/>
      <c r="BI9" s="308"/>
      <c r="BJ9" s="59"/>
      <c r="BK9" s="75"/>
      <c r="BL9" s="77"/>
      <c r="BM9" s="104"/>
      <c r="BN9" s="306"/>
      <c r="BO9" s="307"/>
      <c r="BP9" s="307"/>
      <c r="BQ9" s="308"/>
      <c r="BR9" s="306"/>
      <c r="BS9" s="307"/>
      <c r="BT9" s="307"/>
      <c r="BU9" s="308"/>
      <c r="BV9" s="314"/>
      <c r="BW9" s="313"/>
      <c r="BX9" s="313"/>
      <c r="BY9" s="315"/>
      <c r="BZ9" s="314"/>
      <c r="CA9" s="313"/>
      <c r="CB9" s="313"/>
      <c r="CC9" s="315"/>
      <c r="CD9" s="314"/>
      <c r="CE9" s="313"/>
      <c r="CF9" s="313"/>
      <c r="CG9" s="315"/>
      <c r="CH9" s="314"/>
      <c r="CI9" s="313"/>
      <c r="CJ9" s="313"/>
      <c r="CK9" s="315"/>
      <c r="CL9" s="306"/>
      <c r="CM9" s="307"/>
      <c r="CN9" s="307"/>
      <c r="CO9" s="308"/>
      <c r="CP9" s="59"/>
      <c r="CQ9" s="75"/>
      <c r="CR9" s="77"/>
      <c r="CS9" s="104"/>
      <c r="CT9" s="306"/>
      <c r="CU9" s="307"/>
      <c r="CV9" s="307"/>
      <c r="CW9" s="308"/>
      <c r="CX9" s="306"/>
      <c r="CY9" s="307"/>
      <c r="CZ9" s="307"/>
      <c r="DA9" s="308"/>
      <c r="DB9" s="314"/>
      <c r="DC9" s="313"/>
      <c r="DD9" s="313"/>
      <c r="DE9" s="315"/>
      <c r="DF9" s="314"/>
      <c r="DG9" s="313"/>
      <c r="DH9" s="313"/>
      <c r="DI9" s="315"/>
      <c r="DJ9" s="314"/>
      <c r="DK9" s="313"/>
      <c r="DL9" s="313"/>
      <c r="DM9" s="315"/>
      <c r="DN9" s="314"/>
      <c r="DO9" s="313"/>
      <c r="DP9" s="313"/>
      <c r="DQ9" s="315"/>
      <c r="DR9" s="306"/>
      <c r="DS9" s="307"/>
      <c r="DT9" s="307"/>
      <c r="DU9" s="308"/>
      <c r="DV9" s="59"/>
      <c r="DW9" s="75"/>
      <c r="DX9" s="77"/>
    </row>
    <row r="10" spans="1:128" s="10" customFormat="1" ht="12.75" customHeight="1" x14ac:dyDescent="0.2">
      <c r="A10" s="297"/>
      <c r="B10" s="309"/>
      <c r="C10" s="310"/>
      <c r="D10" s="310"/>
      <c r="E10" s="311"/>
      <c r="F10" s="309"/>
      <c r="G10" s="310"/>
      <c r="H10" s="310"/>
      <c r="I10" s="311"/>
      <c r="J10" s="316"/>
      <c r="K10" s="317"/>
      <c r="L10" s="317"/>
      <c r="M10" s="318"/>
      <c r="N10" s="316"/>
      <c r="O10" s="317"/>
      <c r="P10" s="317"/>
      <c r="Q10" s="318"/>
      <c r="R10" s="316"/>
      <c r="S10" s="317"/>
      <c r="T10" s="317"/>
      <c r="U10" s="318"/>
      <c r="V10" s="316"/>
      <c r="W10" s="317"/>
      <c r="X10" s="317"/>
      <c r="Y10" s="318"/>
      <c r="Z10" s="309"/>
      <c r="AA10" s="310"/>
      <c r="AB10" s="310"/>
      <c r="AC10" s="311"/>
      <c r="AD10" s="60"/>
      <c r="AE10" s="115"/>
      <c r="AF10" s="79"/>
      <c r="AG10" s="106"/>
      <c r="AH10" s="309"/>
      <c r="AI10" s="310"/>
      <c r="AJ10" s="310"/>
      <c r="AK10" s="311"/>
      <c r="AL10" s="309"/>
      <c r="AM10" s="310"/>
      <c r="AN10" s="310"/>
      <c r="AO10" s="311"/>
      <c r="AP10" s="316"/>
      <c r="AQ10" s="317"/>
      <c r="AR10" s="317"/>
      <c r="AS10" s="318"/>
      <c r="AT10" s="316"/>
      <c r="AU10" s="317"/>
      <c r="AV10" s="317"/>
      <c r="AW10" s="318"/>
      <c r="AX10" s="316"/>
      <c r="AY10" s="317"/>
      <c r="AZ10" s="317"/>
      <c r="BA10" s="318"/>
      <c r="BB10" s="316"/>
      <c r="BC10" s="317"/>
      <c r="BD10" s="317"/>
      <c r="BE10" s="318"/>
      <c r="BF10" s="309"/>
      <c r="BG10" s="310"/>
      <c r="BH10" s="310"/>
      <c r="BI10" s="311"/>
      <c r="BJ10" s="60"/>
      <c r="BK10" s="115"/>
      <c r="BL10" s="79"/>
      <c r="BM10" s="106"/>
      <c r="BN10" s="309"/>
      <c r="BO10" s="310"/>
      <c r="BP10" s="310"/>
      <c r="BQ10" s="311"/>
      <c r="BR10" s="309"/>
      <c r="BS10" s="310"/>
      <c r="BT10" s="310"/>
      <c r="BU10" s="311"/>
      <c r="BV10" s="316"/>
      <c r="BW10" s="317"/>
      <c r="BX10" s="317"/>
      <c r="BY10" s="318"/>
      <c r="BZ10" s="316"/>
      <c r="CA10" s="317"/>
      <c r="CB10" s="317"/>
      <c r="CC10" s="318"/>
      <c r="CD10" s="316"/>
      <c r="CE10" s="317"/>
      <c r="CF10" s="317"/>
      <c r="CG10" s="318"/>
      <c r="CH10" s="316"/>
      <c r="CI10" s="317"/>
      <c r="CJ10" s="317"/>
      <c r="CK10" s="318"/>
      <c r="CL10" s="309"/>
      <c r="CM10" s="310"/>
      <c r="CN10" s="310"/>
      <c r="CO10" s="311"/>
      <c r="CP10" s="60"/>
      <c r="CQ10" s="115"/>
      <c r="CR10" s="79"/>
      <c r="CS10" s="106"/>
      <c r="CT10" s="309"/>
      <c r="CU10" s="310"/>
      <c r="CV10" s="310"/>
      <c r="CW10" s="311"/>
      <c r="CX10" s="309"/>
      <c r="CY10" s="310"/>
      <c r="CZ10" s="310"/>
      <c r="DA10" s="311"/>
      <c r="DB10" s="316"/>
      <c r="DC10" s="317"/>
      <c r="DD10" s="317"/>
      <c r="DE10" s="318"/>
      <c r="DF10" s="316"/>
      <c r="DG10" s="317"/>
      <c r="DH10" s="317"/>
      <c r="DI10" s="318"/>
      <c r="DJ10" s="316"/>
      <c r="DK10" s="317"/>
      <c r="DL10" s="317"/>
      <c r="DM10" s="318"/>
      <c r="DN10" s="316"/>
      <c r="DO10" s="317"/>
      <c r="DP10" s="317"/>
      <c r="DQ10" s="318"/>
      <c r="DR10" s="309"/>
      <c r="DS10" s="310"/>
      <c r="DT10" s="310"/>
      <c r="DU10" s="311"/>
      <c r="DV10" s="60"/>
      <c r="DW10" s="115"/>
      <c r="DX10" s="79"/>
    </row>
    <row r="11" spans="1:128" s="33" customFormat="1" ht="18" x14ac:dyDescent="0.2">
      <c r="A11" s="297"/>
      <c r="B11" s="25">
        <f>Year!$A$39</f>
        <v>44108</v>
      </c>
      <c r="C11" s="30" t="str">
        <f>IF(ISERROR(MATCH($B$11,event_dates,0)),"",INDEX(events,MATCH($B$11,event_dates,0)))</f>
        <v/>
      </c>
      <c r="D11" s="34"/>
      <c r="E11" s="34"/>
      <c r="F11" s="25">
        <f>Year!$B$39</f>
        <v>44109</v>
      </c>
      <c r="G11" s="30" t="str">
        <f>IF(ISERROR(MATCH($F$11,event_dates,0)),"",INDEX(events,MATCH($F$11,event_dates,0)))</f>
        <v/>
      </c>
      <c r="H11" s="34"/>
      <c r="I11" s="34"/>
      <c r="J11" s="25">
        <f>Year!$C$39</f>
        <v>44110</v>
      </c>
      <c r="K11" s="30" t="str">
        <f>IF(ISERROR(MATCH($J$11,event_dates,0)),"",INDEX(events,MATCH($J$11,event_dates,0)))</f>
        <v/>
      </c>
      <c r="L11" s="34"/>
      <c r="M11" s="34"/>
      <c r="N11" s="25">
        <f>Year!$D$39</f>
        <v>44111</v>
      </c>
      <c r="O11" s="30" t="str">
        <f>IF(ISERROR(MATCH($N$11,event_dates,0)),"",INDEX(events,MATCH($N$11,event_dates,0)))</f>
        <v/>
      </c>
      <c r="P11" s="34"/>
      <c r="Q11" s="34"/>
      <c r="R11" s="25">
        <f>Year!$E$39</f>
        <v>44112</v>
      </c>
      <c r="S11" s="30" t="str">
        <f>IF(ISERROR(MATCH($R$11,event_dates,0)),"",INDEX(events,MATCH($R$11,event_dates,0)))</f>
        <v/>
      </c>
      <c r="T11" s="34"/>
      <c r="U11" s="34"/>
      <c r="V11" s="25">
        <f>Year!$F$39</f>
        <v>44113</v>
      </c>
      <c r="W11" s="30" t="str">
        <f>IF(ISERROR(MATCH($V$11,event_dates,0)),"",INDEX(events,MATCH($V$11,event_dates,0)))</f>
        <v/>
      </c>
      <c r="X11" s="34"/>
      <c r="Y11" s="34"/>
      <c r="Z11" s="25">
        <f>Year!$G$39</f>
        <v>44114</v>
      </c>
      <c r="AA11" s="30" t="str">
        <f>IF(ISERROR(MATCH($Z$11,event_dates,0)),"",INDEX(events,MATCH($Z$11,event_dates,0)))</f>
        <v/>
      </c>
      <c r="AB11" s="34"/>
      <c r="AC11" s="32"/>
      <c r="AD11" s="34"/>
      <c r="AE11" s="114"/>
      <c r="AF11" s="78"/>
      <c r="AG11" s="105"/>
      <c r="AH11" s="25">
        <f>Year!$A$39</f>
        <v>44108</v>
      </c>
      <c r="AI11" s="30" t="str">
        <f>IF(ISERROR(MATCH($B$11,event_dates,0)),"",INDEX(events,MATCH($B$11,event_dates,0)))</f>
        <v/>
      </c>
      <c r="AJ11" s="34"/>
      <c r="AK11" s="34"/>
      <c r="AL11" s="25">
        <f>Year!$B$39</f>
        <v>44109</v>
      </c>
      <c r="AM11" s="30" t="str">
        <f>IF(ISERROR(MATCH($F$11,event_dates,0)),"",INDEX(events,MATCH($F$11,event_dates,0)))</f>
        <v/>
      </c>
      <c r="AN11" s="34"/>
      <c r="AO11" s="34"/>
      <c r="AP11" s="25">
        <f>Year!$C$39</f>
        <v>44110</v>
      </c>
      <c r="AQ11" s="30" t="str">
        <f>IF(ISERROR(MATCH($J$11,event_dates,0)),"",INDEX(events,MATCH($J$11,event_dates,0)))</f>
        <v/>
      </c>
      <c r="AR11" s="34"/>
      <c r="AS11" s="34"/>
      <c r="AT11" s="25">
        <f>Year!$D$39</f>
        <v>44111</v>
      </c>
      <c r="AU11" s="30" t="str">
        <f>IF(ISERROR(MATCH($N$11,event_dates,0)),"",INDEX(events,MATCH($N$11,event_dates,0)))</f>
        <v/>
      </c>
      <c r="AV11" s="34"/>
      <c r="AW11" s="34"/>
      <c r="AX11" s="25">
        <f>Year!$E$39</f>
        <v>44112</v>
      </c>
      <c r="AY11" s="30" t="str">
        <f>IF(ISERROR(MATCH($R$11,event_dates,0)),"",INDEX(events,MATCH($R$11,event_dates,0)))</f>
        <v/>
      </c>
      <c r="AZ11" s="34"/>
      <c r="BA11" s="34"/>
      <c r="BB11" s="25">
        <f>Year!$F$39</f>
        <v>44113</v>
      </c>
      <c r="BC11" s="30" t="str">
        <f>IF(ISERROR(MATCH($V$11,event_dates,0)),"",INDEX(events,MATCH($V$11,event_dates,0)))</f>
        <v/>
      </c>
      <c r="BD11" s="34"/>
      <c r="BE11" s="34"/>
      <c r="BF11" s="25">
        <f>Year!$G$39</f>
        <v>44114</v>
      </c>
      <c r="BG11" s="30" t="str">
        <f>IF(ISERROR(MATCH($Z$11,event_dates,0)),"",INDEX(events,MATCH($Z$11,event_dates,0)))</f>
        <v/>
      </c>
      <c r="BH11" s="34"/>
      <c r="BI11" s="32"/>
      <c r="BJ11" s="34"/>
      <c r="BK11" s="114"/>
      <c r="BL11" s="78"/>
      <c r="BM11" s="105"/>
      <c r="BN11" s="25">
        <f>Year!$A$39</f>
        <v>44108</v>
      </c>
      <c r="BO11" s="30" t="str">
        <f>IF(ISERROR(MATCH($B$11,event_dates,0)),"",INDEX(events,MATCH($B$11,event_dates,0)))</f>
        <v/>
      </c>
      <c r="BP11" s="34"/>
      <c r="BQ11" s="34"/>
      <c r="BR11" s="25">
        <f>Year!$B$39</f>
        <v>44109</v>
      </c>
      <c r="BS11" s="30" t="str">
        <f>IF(ISERROR(MATCH($F$11,event_dates,0)),"",INDEX(events,MATCH($F$11,event_dates,0)))</f>
        <v/>
      </c>
      <c r="BT11" s="34"/>
      <c r="BU11" s="34"/>
      <c r="BV11" s="25">
        <f>Year!$C$39</f>
        <v>44110</v>
      </c>
      <c r="BW11" s="30" t="str">
        <f>IF(ISERROR(MATCH($J$11,event_dates,0)),"",INDEX(events,MATCH($J$11,event_dates,0)))</f>
        <v/>
      </c>
      <c r="BX11" s="34"/>
      <c r="BY11" s="34"/>
      <c r="BZ11" s="25">
        <f>Year!$D$39</f>
        <v>44111</v>
      </c>
      <c r="CA11" s="30" t="str">
        <f>IF(ISERROR(MATCH($N$11,event_dates,0)),"",INDEX(events,MATCH($N$11,event_dates,0)))</f>
        <v/>
      </c>
      <c r="CB11" s="34"/>
      <c r="CC11" s="34"/>
      <c r="CD11" s="25">
        <f>Year!$E$39</f>
        <v>44112</v>
      </c>
      <c r="CE11" s="30" t="str">
        <f>IF(ISERROR(MATCH($R$11,event_dates,0)),"",INDEX(events,MATCH($R$11,event_dates,0)))</f>
        <v/>
      </c>
      <c r="CF11" s="34"/>
      <c r="CG11" s="34"/>
      <c r="CH11" s="25">
        <f>Year!$F$39</f>
        <v>44113</v>
      </c>
      <c r="CI11" s="30" t="str">
        <f>IF(ISERROR(MATCH($V$11,event_dates,0)),"",INDEX(events,MATCH($V$11,event_dates,0)))</f>
        <v/>
      </c>
      <c r="CJ11" s="34"/>
      <c r="CK11" s="34"/>
      <c r="CL11" s="25">
        <f>Year!$G$39</f>
        <v>44114</v>
      </c>
      <c r="CM11" s="30" t="str">
        <f>IF(ISERROR(MATCH($Z$11,event_dates,0)),"",INDEX(events,MATCH($Z$11,event_dates,0)))</f>
        <v/>
      </c>
      <c r="CN11" s="34"/>
      <c r="CO11" s="32"/>
      <c r="CP11" s="34"/>
      <c r="CQ11" s="114"/>
      <c r="CR11" s="78"/>
      <c r="CS11" s="105"/>
      <c r="CT11" s="25">
        <f>Year!$A$39</f>
        <v>44108</v>
      </c>
      <c r="CU11" s="30" t="str">
        <f>IF(ISERROR(MATCH($B$11,event_dates,0)),"",INDEX(events,MATCH($B$11,event_dates,0)))</f>
        <v/>
      </c>
      <c r="CV11" s="34"/>
      <c r="CW11" s="34"/>
      <c r="CX11" s="25">
        <f>Year!$B$39</f>
        <v>44109</v>
      </c>
      <c r="CY11" s="30" t="str">
        <f>IF(ISERROR(MATCH($F$11,event_dates,0)),"",INDEX(events,MATCH($F$11,event_dates,0)))</f>
        <v/>
      </c>
      <c r="CZ11" s="34"/>
      <c r="DA11" s="34"/>
      <c r="DB11" s="25">
        <f>Year!$C$39</f>
        <v>44110</v>
      </c>
      <c r="DC11" s="30" t="str">
        <f>IF(ISERROR(MATCH($J$11,event_dates,0)),"",INDEX(events,MATCH($J$11,event_dates,0)))</f>
        <v/>
      </c>
      <c r="DD11" s="34"/>
      <c r="DE11" s="34"/>
      <c r="DF11" s="25">
        <f>Year!$D$39</f>
        <v>44111</v>
      </c>
      <c r="DG11" s="30" t="str">
        <f>IF(ISERROR(MATCH($N$11,event_dates,0)),"",INDEX(events,MATCH($N$11,event_dates,0)))</f>
        <v/>
      </c>
      <c r="DH11" s="34"/>
      <c r="DI11" s="34"/>
      <c r="DJ11" s="25">
        <f>Year!$E$39</f>
        <v>44112</v>
      </c>
      <c r="DK11" s="30" t="str">
        <f>IF(ISERROR(MATCH($R$11,event_dates,0)),"",INDEX(events,MATCH($R$11,event_dates,0)))</f>
        <v/>
      </c>
      <c r="DL11" s="34"/>
      <c r="DM11" s="34"/>
      <c r="DN11" s="25">
        <f>Year!$F$39</f>
        <v>44113</v>
      </c>
      <c r="DO11" s="30" t="str">
        <f>IF(ISERROR(MATCH($V$11,event_dates,0)),"",INDEX(events,MATCH($V$11,event_dates,0)))</f>
        <v/>
      </c>
      <c r="DP11" s="34"/>
      <c r="DQ11" s="34"/>
      <c r="DR11" s="25">
        <f>Year!$G$39</f>
        <v>44114</v>
      </c>
      <c r="DS11" s="30" t="str">
        <f>IF(ISERROR(MATCH($Z$11,event_dates,0)),"",INDEX(events,MATCH($Z$11,event_dates,0)))</f>
        <v/>
      </c>
      <c r="DT11" s="34"/>
      <c r="DU11" s="32"/>
      <c r="DV11" s="34"/>
      <c r="DW11" s="11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75"/>
      <c r="AF12" s="77"/>
      <c r="AG12" s="104"/>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75"/>
      <c r="BL12" s="77"/>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75"/>
      <c r="CR12" s="77"/>
      <c r="CS12" s="104"/>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75"/>
      <c r="DX12" s="77"/>
    </row>
    <row r="13" spans="1:128" s="9" customFormat="1" ht="13.5" x14ac:dyDescent="0.2">
      <c r="A13" s="297"/>
      <c r="B13" s="306"/>
      <c r="C13" s="307"/>
      <c r="D13" s="307"/>
      <c r="E13" s="308"/>
      <c r="F13" s="314"/>
      <c r="G13" s="313"/>
      <c r="H13" s="313"/>
      <c r="I13" s="315"/>
      <c r="J13" s="314"/>
      <c r="K13" s="313"/>
      <c r="L13" s="313"/>
      <c r="M13" s="315"/>
      <c r="N13" s="314"/>
      <c r="O13" s="313"/>
      <c r="P13" s="313"/>
      <c r="Q13" s="315"/>
      <c r="R13" s="314"/>
      <c r="S13" s="313"/>
      <c r="T13" s="313"/>
      <c r="U13" s="315"/>
      <c r="V13" s="306"/>
      <c r="W13" s="307"/>
      <c r="X13" s="307"/>
      <c r="Y13" s="308"/>
      <c r="Z13" s="306"/>
      <c r="AA13" s="307"/>
      <c r="AB13" s="307"/>
      <c r="AC13" s="308"/>
      <c r="AD13" s="59"/>
      <c r="AE13" s="75"/>
      <c r="AF13" s="77"/>
      <c r="AG13" s="104"/>
      <c r="AH13" s="306"/>
      <c r="AI13" s="307"/>
      <c r="AJ13" s="307"/>
      <c r="AK13" s="308"/>
      <c r="AL13" s="314"/>
      <c r="AM13" s="313"/>
      <c r="AN13" s="313"/>
      <c r="AO13" s="315"/>
      <c r="AP13" s="314"/>
      <c r="AQ13" s="313"/>
      <c r="AR13" s="313"/>
      <c r="AS13" s="315"/>
      <c r="AT13" s="314"/>
      <c r="AU13" s="313"/>
      <c r="AV13" s="313"/>
      <c r="AW13" s="315"/>
      <c r="AX13" s="314"/>
      <c r="AY13" s="313"/>
      <c r="AZ13" s="313"/>
      <c r="BA13" s="315"/>
      <c r="BB13" s="306"/>
      <c r="BC13" s="307"/>
      <c r="BD13" s="307"/>
      <c r="BE13" s="308"/>
      <c r="BF13" s="306"/>
      <c r="BG13" s="307"/>
      <c r="BH13" s="307"/>
      <c r="BI13" s="308"/>
      <c r="BJ13" s="59"/>
      <c r="BK13" s="75"/>
      <c r="BL13" s="77"/>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06"/>
      <c r="CM13" s="307"/>
      <c r="CN13" s="307"/>
      <c r="CO13" s="308"/>
      <c r="CP13" s="59"/>
      <c r="CQ13" s="75"/>
      <c r="CR13" s="77"/>
      <c r="CS13" s="104"/>
      <c r="CT13" s="306"/>
      <c r="CU13" s="307"/>
      <c r="CV13" s="307"/>
      <c r="CW13" s="308"/>
      <c r="CX13" s="476"/>
      <c r="CY13" s="313"/>
      <c r="CZ13" s="313"/>
      <c r="DA13" s="315"/>
      <c r="DB13" s="476"/>
      <c r="DC13" s="313"/>
      <c r="DD13" s="313"/>
      <c r="DE13" s="315"/>
      <c r="DF13" s="476"/>
      <c r="DG13" s="313"/>
      <c r="DH13" s="313"/>
      <c r="DI13" s="315"/>
      <c r="DJ13" s="476"/>
      <c r="DK13" s="313"/>
      <c r="DL13" s="313"/>
      <c r="DM13" s="315"/>
      <c r="DN13" s="306"/>
      <c r="DO13" s="307"/>
      <c r="DP13" s="307"/>
      <c r="DQ13" s="308"/>
      <c r="DR13" s="306"/>
      <c r="DS13" s="307"/>
      <c r="DT13" s="307"/>
      <c r="DU13" s="308"/>
      <c r="DV13" s="59"/>
      <c r="DW13" s="75"/>
      <c r="DX13" s="77"/>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06"/>
      <c r="W14" s="307"/>
      <c r="X14" s="307"/>
      <c r="Y14" s="308"/>
      <c r="Z14" s="306"/>
      <c r="AA14" s="307"/>
      <c r="AB14" s="307"/>
      <c r="AC14" s="308"/>
      <c r="AD14" s="59"/>
      <c r="AE14" s="75"/>
      <c r="AF14" s="77"/>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06"/>
      <c r="BC14" s="307"/>
      <c r="BD14" s="307"/>
      <c r="BE14" s="308"/>
      <c r="BF14" s="306"/>
      <c r="BG14" s="307"/>
      <c r="BH14" s="307"/>
      <c r="BI14" s="308"/>
      <c r="BJ14" s="59"/>
      <c r="BK14" s="75"/>
      <c r="BL14" s="77"/>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75"/>
      <c r="CR14" s="77"/>
      <c r="CS14" s="104"/>
      <c r="CT14" s="306"/>
      <c r="CU14" s="307"/>
      <c r="CV14" s="307"/>
      <c r="CW14" s="308"/>
      <c r="CX14" s="314"/>
      <c r="CY14" s="313"/>
      <c r="CZ14" s="313"/>
      <c r="DA14" s="315"/>
      <c r="DB14" s="314"/>
      <c r="DC14" s="313"/>
      <c r="DD14" s="313"/>
      <c r="DE14" s="315"/>
      <c r="DF14" s="314"/>
      <c r="DG14" s="313"/>
      <c r="DH14" s="313"/>
      <c r="DI14" s="315"/>
      <c r="DJ14" s="314"/>
      <c r="DK14" s="313"/>
      <c r="DL14" s="313"/>
      <c r="DM14" s="315"/>
      <c r="DN14" s="306"/>
      <c r="DO14" s="307"/>
      <c r="DP14" s="307"/>
      <c r="DQ14" s="308"/>
      <c r="DR14" s="306"/>
      <c r="DS14" s="307"/>
      <c r="DT14" s="307"/>
      <c r="DU14" s="308"/>
      <c r="DV14" s="59"/>
      <c r="DW14" s="75"/>
      <c r="DX14" s="77"/>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06"/>
      <c r="W15" s="307"/>
      <c r="X15" s="307"/>
      <c r="Y15" s="308"/>
      <c r="Z15" s="306"/>
      <c r="AA15" s="307"/>
      <c r="AB15" s="307"/>
      <c r="AC15" s="308"/>
      <c r="AD15" s="59"/>
      <c r="AE15" s="75"/>
      <c r="AF15" s="77"/>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06"/>
      <c r="BC15" s="307"/>
      <c r="BD15" s="307"/>
      <c r="BE15" s="308"/>
      <c r="BF15" s="306"/>
      <c r="BG15" s="307"/>
      <c r="BH15" s="307"/>
      <c r="BI15" s="308"/>
      <c r="BJ15" s="59"/>
      <c r="BK15" s="75"/>
      <c r="BL15" s="77"/>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75"/>
      <c r="CR15" s="77"/>
      <c r="CS15" s="104"/>
      <c r="CT15" s="306"/>
      <c r="CU15" s="307"/>
      <c r="CV15" s="307"/>
      <c r="CW15" s="308"/>
      <c r="CX15" s="314"/>
      <c r="CY15" s="313"/>
      <c r="CZ15" s="313"/>
      <c r="DA15" s="315"/>
      <c r="DB15" s="314"/>
      <c r="DC15" s="313"/>
      <c r="DD15" s="313"/>
      <c r="DE15" s="315"/>
      <c r="DF15" s="314"/>
      <c r="DG15" s="313"/>
      <c r="DH15" s="313"/>
      <c r="DI15" s="315"/>
      <c r="DJ15" s="314"/>
      <c r="DK15" s="313"/>
      <c r="DL15" s="313"/>
      <c r="DM15" s="315"/>
      <c r="DN15" s="306"/>
      <c r="DO15" s="307"/>
      <c r="DP15" s="307"/>
      <c r="DQ15" s="308"/>
      <c r="DR15" s="306"/>
      <c r="DS15" s="307"/>
      <c r="DT15" s="307"/>
      <c r="DU15" s="308"/>
      <c r="DV15" s="59"/>
      <c r="DW15" s="75"/>
      <c r="DX15" s="77"/>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09"/>
      <c r="W16" s="310"/>
      <c r="X16" s="310"/>
      <c r="Y16" s="311"/>
      <c r="Z16" s="309"/>
      <c r="AA16" s="310"/>
      <c r="AB16" s="310"/>
      <c r="AC16" s="311"/>
      <c r="AD16" s="60"/>
      <c r="AE16" s="115"/>
      <c r="AF16" s="79"/>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09"/>
      <c r="BC16" s="310"/>
      <c r="BD16" s="310"/>
      <c r="BE16" s="311"/>
      <c r="BF16" s="309"/>
      <c r="BG16" s="310"/>
      <c r="BH16" s="310"/>
      <c r="BI16" s="311"/>
      <c r="BJ16" s="60"/>
      <c r="BK16" s="115"/>
      <c r="BL16" s="79"/>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115"/>
      <c r="CR16" s="79"/>
      <c r="CS16" s="106"/>
      <c r="CT16" s="309"/>
      <c r="CU16" s="310"/>
      <c r="CV16" s="310"/>
      <c r="CW16" s="311"/>
      <c r="CX16" s="316"/>
      <c r="CY16" s="317"/>
      <c r="CZ16" s="317"/>
      <c r="DA16" s="318"/>
      <c r="DB16" s="316"/>
      <c r="DC16" s="317"/>
      <c r="DD16" s="317"/>
      <c r="DE16" s="318"/>
      <c r="DF16" s="316"/>
      <c r="DG16" s="317"/>
      <c r="DH16" s="317"/>
      <c r="DI16" s="318"/>
      <c r="DJ16" s="316"/>
      <c r="DK16" s="317"/>
      <c r="DL16" s="317"/>
      <c r="DM16" s="318"/>
      <c r="DN16" s="309"/>
      <c r="DO16" s="310"/>
      <c r="DP16" s="310"/>
      <c r="DQ16" s="311"/>
      <c r="DR16" s="309"/>
      <c r="DS16" s="310"/>
      <c r="DT16" s="310"/>
      <c r="DU16" s="311"/>
      <c r="DV16" s="60"/>
      <c r="DW16" s="115"/>
      <c r="DX16" s="79"/>
    </row>
    <row r="17" spans="1:128" s="33" customFormat="1" ht="18" x14ac:dyDescent="0.2">
      <c r="A17" s="297"/>
      <c r="B17" s="25">
        <f>Year!$A$40</f>
        <v>44115</v>
      </c>
      <c r="C17" s="30" t="str">
        <f>IF(ISERROR(MATCH($B$17,event_dates,0)),"",INDEX(events,MATCH($B$17,event_dates,0)))</f>
        <v/>
      </c>
      <c r="D17" s="34"/>
      <c r="E17" s="34"/>
      <c r="F17" s="25">
        <f>Year!$B$40</f>
        <v>44116</v>
      </c>
      <c r="G17" s="30" t="str">
        <f>IF(ISERROR(MATCH($F$17,event_dates,0)),"",INDEX(events,MATCH($F$17,event_dates,0)))</f>
        <v>Columbus Day</v>
      </c>
      <c r="H17" s="34"/>
      <c r="I17" s="34"/>
      <c r="J17" s="25">
        <f>Year!$C$40</f>
        <v>44117</v>
      </c>
      <c r="K17" s="30" t="str">
        <f>IF(ISERROR(MATCH($J$17,event_dates,0)),"",INDEX(events,MATCH($J$17,event_dates,0)))</f>
        <v/>
      </c>
      <c r="L17" s="34"/>
      <c r="M17" s="34"/>
      <c r="N17" s="25">
        <f>Year!$D$40</f>
        <v>44118</v>
      </c>
      <c r="O17" s="30" t="str">
        <f>IF(ISERROR(MATCH($N$17,event_dates,0)),"",INDEX(events,MATCH($N$17,event_dates,0)))</f>
        <v/>
      </c>
      <c r="P17" s="34"/>
      <c r="Q17" s="34"/>
      <c r="R17" s="25">
        <f>Year!$E$40</f>
        <v>44119</v>
      </c>
      <c r="S17" s="30" t="str">
        <f>IF(ISERROR(MATCH($R$17,event_dates,0)),"",INDEX(events,MATCH($R$17,event_dates,0)))</f>
        <v/>
      </c>
      <c r="T17" s="34"/>
      <c r="U17" s="34"/>
      <c r="V17" s="25">
        <f>Year!$F$40</f>
        <v>44120</v>
      </c>
      <c r="W17" s="30" t="str">
        <f>IF(ISERROR(MATCH($V$17,event_dates,0)),"",INDEX(events,MATCH($V$17,event_dates,0)))</f>
        <v/>
      </c>
      <c r="X17" s="34"/>
      <c r="Y17" s="34"/>
      <c r="Z17" s="25">
        <f>Year!$G$40</f>
        <v>44121</v>
      </c>
      <c r="AA17" s="30" t="str">
        <f>IF(ISERROR(MATCH($Z$17,event_dates,0)),"",INDEX(events,MATCH($Z$17,event_dates,0)))</f>
        <v/>
      </c>
      <c r="AB17" s="34"/>
      <c r="AC17" s="32"/>
      <c r="AD17" s="34"/>
      <c r="AE17" s="114"/>
      <c r="AF17" s="78"/>
      <c r="AG17" s="105"/>
      <c r="AH17" s="25">
        <f>Year!$A$40</f>
        <v>44115</v>
      </c>
      <c r="AI17" s="30" t="str">
        <f>IF(ISERROR(MATCH($B$17,event_dates,0)),"",INDEX(events,MATCH($B$17,event_dates,0)))</f>
        <v/>
      </c>
      <c r="AJ17" s="34"/>
      <c r="AK17" s="34"/>
      <c r="AL17" s="25">
        <f>Year!$B$40</f>
        <v>44116</v>
      </c>
      <c r="AM17" s="30" t="str">
        <f>IF(ISERROR(MATCH($F$17,event_dates,0)),"",INDEX(events,MATCH($F$17,event_dates,0)))</f>
        <v>Columbus Day</v>
      </c>
      <c r="AN17" s="34"/>
      <c r="AO17" s="34"/>
      <c r="AP17" s="25">
        <f>Year!$C$40</f>
        <v>44117</v>
      </c>
      <c r="AQ17" s="30" t="str">
        <f>IF(ISERROR(MATCH($J$17,event_dates,0)),"",INDEX(events,MATCH($J$17,event_dates,0)))</f>
        <v/>
      </c>
      <c r="AR17" s="34"/>
      <c r="AS17" s="34"/>
      <c r="AT17" s="25">
        <f>Year!$D$40</f>
        <v>44118</v>
      </c>
      <c r="AU17" s="30" t="str">
        <f>IF(ISERROR(MATCH($N$17,event_dates,0)),"",INDEX(events,MATCH($N$17,event_dates,0)))</f>
        <v/>
      </c>
      <c r="AV17" s="34"/>
      <c r="AW17" s="34"/>
      <c r="AX17" s="25">
        <f>Year!$E$40</f>
        <v>44119</v>
      </c>
      <c r="AY17" s="30" t="str">
        <f>IF(ISERROR(MATCH($R$17,event_dates,0)),"",INDEX(events,MATCH($R$17,event_dates,0)))</f>
        <v/>
      </c>
      <c r="AZ17" s="34"/>
      <c r="BA17" s="34"/>
      <c r="BB17" s="25">
        <f>Year!$F$40</f>
        <v>44120</v>
      </c>
      <c r="BC17" s="30" t="str">
        <f>IF(ISERROR(MATCH($V$17,event_dates,0)),"",INDEX(events,MATCH($V$17,event_dates,0)))</f>
        <v/>
      </c>
      <c r="BD17" s="34"/>
      <c r="BE17" s="34"/>
      <c r="BF17" s="25">
        <f>Year!$G$40</f>
        <v>44121</v>
      </c>
      <c r="BG17" s="30" t="str">
        <f>IF(ISERROR(MATCH($Z$17,event_dates,0)),"",INDEX(events,MATCH($Z$17,event_dates,0)))</f>
        <v/>
      </c>
      <c r="BH17" s="34"/>
      <c r="BI17" s="32"/>
      <c r="BJ17" s="34"/>
      <c r="BK17" s="114"/>
      <c r="BL17" s="78"/>
      <c r="BM17" s="105"/>
      <c r="BN17" s="25">
        <f>Year!$A$40</f>
        <v>44115</v>
      </c>
      <c r="BO17" s="30" t="str">
        <f>IF(ISERROR(MATCH($B$17,event_dates,0)),"",INDEX(events,MATCH($B$17,event_dates,0)))</f>
        <v/>
      </c>
      <c r="BP17" s="34"/>
      <c r="BQ17" s="34"/>
      <c r="BR17" s="25">
        <f>Year!$B$40</f>
        <v>44116</v>
      </c>
      <c r="BS17" s="30" t="str">
        <f>IF(ISERROR(MATCH($F$17,event_dates,0)),"",INDEX(events,MATCH($F$17,event_dates,0)))</f>
        <v>Columbus Day</v>
      </c>
      <c r="BT17" s="34"/>
      <c r="BU17" s="34"/>
      <c r="BV17" s="25">
        <f>Year!$C$40</f>
        <v>44117</v>
      </c>
      <c r="BW17" s="30" t="str">
        <f>IF(ISERROR(MATCH($J$17,event_dates,0)),"",INDEX(events,MATCH($J$17,event_dates,0)))</f>
        <v/>
      </c>
      <c r="BX17" s="34"/>
      <c r="BY17" s="34"/>
      <c r="BZ17" s="25">
        <f>Year!$D$40</f>
        <v>44118</v>
      </c>
      <c r="CA17" s="30" t="str">
        <f>IF(ISERROR(MATCH($N$17,event_dates,0)),"",INDEX(events,MATCH($N$17,event_dates,0)))</f>
        <v/>
      </c>
      <c r="CB17" s="34"/>
      <c r="CC17" s="34"/>
      <c r="CD17" s="25">
        <f>Year!$E$40</f>
        <v>44119</v>
      </c>
      <c r="CE17" s="30" t="str">
        <f>IF(ISERROR(MATCH($R$17,event_dates,0)),"",INDEX(events,MATCH($R$17,event_dates,0)))</f>
        <v/>
      </c>
      <c r="CF17" s="34"/>
      <c r="CG17" s="34"/>
      <c r="CH17" s="25">
        <f>Year!$F$40</f>
        <v>44120</v>
      </c>
      <c r="CI17" s="30" t="str">
        <f>IF(ISERROR(MATCH($V$17,event_dates,0)),"",INDEX(events,MATCH($V$17,event_dates,0)))</f>
        <v/>
      </c>
      <c r="CJ17" s="34"/>
      <c r="CK17" s="34"/>
      <c r="CL17" s="25">
        <f>Year!$G$40</f>
        <v>44121</v>
      </c>
      <c r="CM17" s="30" t="str">
        <f>IF(ISERROR(MATCH($Z$17,event_dates,0)),"",INDEX(events,MATCH($Z$17,event_dates,0)))</f>
        <v/>
      </c>
      <c r="CN17" s="34"/>
      <c r="CO17" s="32"/>
      <c r="CP17" s="34"/>
      <c r="CQ17" s="114"/>
      <c r="CR17" s="78"/>
      <c r="CS17" s="105"/>
      <c r="CT17" s="25">
        <f>Year!$A$40</f>
        <v>44115</v>
      </c>
      <c r="CU17" s="30" t="str">
        <f>IF(ISERROR(MATCH($B$17,event_dates,0)),"",INDEX(events,MATCH($B$17,event_dates,0)))</f>
        <v/>
      </c>
      <c r="CV17" s="34"/>
      <c r="CW17" s="34"/>
      <c r="CX17" s="25">
        <f>Year!$B$40</f>
        <v>44116</v>
      </c>
      <c r="CY17" s="30" t="str">
        <f>IF(ISERROR(MATCH($F$17,event_dates,0)),"",INDEX(events,MATCH($F$17,event_dates,0)))</f>
        <v>Columbus Day</v>
      </c>
      <c r="CZ17" s="34"/>
      <c r="DA17" s="34"/>
      <c r="DB17" s="25">
        <f>Year!$C$40</f>
        <v>44117</v>
      </c>
      <c r="DC17" s="30" t="str">
        <f>IF(ISERROR(MATCH($J$17,event_dates,0)),"",INDEX(events,MATCH($J$17,event_dates,0)))</f>
        <v/>
      </c>
      <c r="DD17" s="34"/>
      <c r="DE17" s="34"/>
      <c r="DF17" s="25">
        <f>Year!$D$40</f>
        <v>44118</v>
      </c>
      <c r="DG17" s="30" t="str">
        <f>IF(ISERROR(MATCH($N$17,event_dates,0)),"",INDEX(events,MATCH($N$17,event_dates,0)))</f>
        <v/>
      </c>
      <c r="DH17" s="34"/>
      <c r="DI17" s="34"/>
      <c r="DJ17" s="25">
        <f>Year!$E$40</f>
        <v>44119</v>
      </c>
      <c r="DK17" s="30" t="str">
        <f>IF(ISERROR(MATCH($R$17,event_dates,0)),"",INDEX(events,MATCH($R$17,event_dates,0)))</f>
        <v/>
      </c>
      <c r="DL17" s="34"/>
      <c r="DM17" s="34"/>
      <c r="DN17" s="25">
        <f>Year!$F$40</f>
        <v>44120</v>
      </c>
      <c r="DO17" s="30" t="str">
        <f>IF(ISERROR(MATCH($V$17,event_dates,0)),"",INDEX(events,MATCH($V$17,event_dates,0)))</f>
        <v/>
      </c>
      <c r="DP17" s="34"/>
      <c r="DQ17" s="34"/>
      <c r="DR17" s="25">
        <f>Year!$G$40</f>
        <v>44121</v>
      </c>
      <c r="DS17" s="30" t="str">
        <f>IF(ISERROR(MATCH($Z$17,event_dates,0)),"",INDEX(events,MATCH($Z$17,event_dates,0)))</f>
        <v/>
      </c>
      <c r="DT17" s="34"/>
      <c r="DU17" s="32"/>
      <c r="DV17" s="34"/>
      <c r="DW17" s="11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75"/>
      <c r="AF18" s="77"/>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75"/>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75"/>
      <c r="CR18" s="77"/>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75"/>
      <c r="DX18" s="77"/>
    </row>
    <row r="19" spans="1:128" s="9" customFormat="1" ht="13.5" x14ac:dyDescent="0.2">
      <c r="A19" s="297"/>
      <c r="B19" s="306"/>
      <c r="C19" s="307"/>
      <c r="D19" s="307"/>
      <c r="E19" s="308"/>
      <c r="F19" s="306"/>
      <c r="G19" s="307"/>
      <c r="H19" s="307"/>
      <c r="I19" s="308"/>
      <c r="J19" s="314"/>
      <c r="K19" s="313"/>
      <c r="L19" s="313"/>
      <c r="M19" s="315"/>
      <c r="N19" s="314"/>
      <c r="O19" s="313"/>
      <c r="P19" s="313"/>
      <c r="Q19" s="315"/>
      <c r="R19" s="314"/>
      <c r="S19" s="313"/>
      <c r="T19" s="313"/>
      <c r="U19" s="315"/>
      <c r="V19" s="314"/>
      <c r="W19" s="313"/>
      <c r="X19" s="313"/>
      <c r="Y19" s="315"/>
      <c r="Z19" s="306"/>
      <c r="AA19" s="307"/>
      <c r="AB19" s="307"/>
      <c r="AC19" s="308"/>
      <c r="AD19" s="59"/>
      <c r="AE19" s="75"/>
      <c r="AF19" s="77"/>
      <c r="AG19" s="104"/>
      <c r="AH19" s="306"/>
      <c r="AI19" s="307"/>
      <c r="AJ19" s="307"/>
      <c r="AK19" s="308"/>
      <c r="AL19" s="306"/>
      <c r="AM19" s="307"/>
      <c r="AN19" s="307"/>
      <c r="AO19" s="308"/>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75"/>
      <c r="BL19" s="77"/>
      <c r="BM19" s="104"/>
      <c r="BN19" s="306"/>
      <c r="BO19" s="307"/>
      <c r="BP19" s="307"/>
      <c r="BQ19" s="308"/>
      <c r="BR19" s="306"/>
      <c r="BS19" s="307"/>
      <c r="BT19" s="307"/>
      <c r="BU19" s="308"/>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75"/>
      <c r="CR19" s="77"/>
      <c r="CS19" s="104"/>
      <c r="CT19" s="306"/>
      <c r="CU19" s="307"/>
      <c r="CV19" s="307"/>
      <c r="CW19" s="308"/>
      <c r="CX19" s="306"/>
      <c r="CY19" s="307"/>
      <c r="CZ19" s="307"/>
      <c r="DA19" s="308"/>
      <c r="DB19" s="476"/>
      <c r="DC19" s="313"/>
      <c r="DD19" s="313"/>
      <c r="DE19" s="315"/>
      <c r="DF19" s="476"/>
      <c r="DG19" s="313"/>
      <c r="DH19" s="313"/>
      <c r="DI19" s="315"/>
      <c r="DJ19" s="476"/>
      <c r="DK19" s="313"/>
      <c r="DL19" s="313"/>
      <c r="DM19" s="315"/>
      <c r="DN19" s="476"/>
      <c r="DO19" s="313"/>
      <c r="DP19" s="313"/>
      <c r="DQ19" s="315"/>
      <c r="DR19" s="306"/>
      <c r="DS19" s="307"/>
      <c r="DT19" s="307"/>
      <c r="DU19" s="308"/>
      <c r="DV19" s="59"/>
      <c r="DW19" s="75"/>
      <c r="DX19" s="77"/>
    </row>
    <row r="20" spans="1:128" s="9" customFormat="1" ht="13.5" x14ac:dyDescent="0.2">
      <c r="A20" s="297"/>
      <c r="B20" s="306"/>
      <c r="C20" s="307"/>
      <c r="D20" s="307"/>
      <c r="E20" s="308"/>
      <c r="F20" s="306"/>
      <c r="G20" s="307"/>
      <c r="H20" s="307"/>
      <c r="I20" s="308"/>
      <c r="J20" s="314"/>
      <c r="K20" s="313"/>
      <c r="L20" s="313"/>
      <c r="M20" s="315"/>
      <c r="N20" s="314"/>
      <c r="O20" s="313"/>
      <c r="P20" s="313"/>
      <c r="Q20" s="315"/>
      <c r="R20" s="314"/>
      <c r="S20" s="313"/>
      <c r="T20" s="313"/>
      <c r="U20" s="315"/>
      <c r="V20" s="314"/>
      <c r="W20" s="313"/>
      <c r="X20" s="313"/>
      <c r="Y20" s="315"/>
      <c r="Z20" s="306"/>
      <c r="AA20" s="307"/>
      <c r="AB20" s="307"/>
      <c r="AC20" s="308"/>
      <c r="AD20" s="59"/>
      <c r="AE20" s="75"/>
      <c r="AF20" s="77"/>
      <c r="AG20" s="104"/>
      <c r="AH20" s="306"/>
      <c r="AI20" s="307"/>
      <c r="AJ20" s="307"/>
      <c r="AK20" s="308"/>
      <c r="AL20" s="306"/>
      <c r="AM20" s="307"/>
      <c r="AN20" s="307"/>
      <c r="AO20" s="308"/>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75"/>
      <c r="BL20" s="77"/>
      <c r="BM20" s="104"/>
      <c r="BN20" s="306"/>
      <c r="BO20" s="307"/>
      <c r="BP20" s="307"/>
      <c r="BQ20" s="308"/>
      <c r="BR20" s="306"/>
      <c r="BS20" s="307"/>
      <c r="BT20" s="307"/>
      <c r="BU20" s="308"/>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75"/>
      <c r="CR20" s="77"/>
      <c r="CS20" s="104"/>
      <c r="CT20" s="306"/>
      <c r="CU20" s="307"/>
      <c r="CV20" s="307"/>
      <c r="CW20" s="308"/>
      <c r="CX20" s="306"/>
      <c r="CY20" s="307"/>
      <c r="CZ20" s="307"/>
      <c r="DA20" s="308"/>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75"/>
      <c r="DX20" s="77"/>
    </row>
    <row r="21" spans="1:128" s="9" customFormat="1" ht="13.5" x14ac:dyDescent="0.2">
      <c r="A21" s="297"/>
      <c r="B21" s="306"/>
      <c r="C21" s="307"/>
      <c r="D21" s="307"/>
      <c r="E21" s="308"/>
      <c r="F21" s="306"/>
      <c r="G21" s="307"/>
      <c r="H21" s="307"/>
      <c r="I21" s="308"/>
      <c r="J21" s="314"/>
      <c r="K21" s="313"/>
      <c r="L21" s="313"/>
      <c r="M21" s="315"/>
      <c r="N21" s="314"/>
      <c r="O21" s="313"/>
      <c r="P21" s="313"/>
      <c r="Q21" s="315"/>
      <c r="R21" s="314"/>
      <c r="S21" s="313"/>
      <c r="T21" s="313"/>
      <c r="U21" s="315"/>
      <c r="V21" s="314"/>
      <c r="W21" s="313"/>
      <c r="X21" s="313"/>
      <c r="Y21" s="315"/>
      <c r="Z21" s="306"/>
      <c r="AA21" s="307"/>
      <c r="AB21" s="307"/>
      <c r="AC21" s="308"/>
      <c r="AD21" s="59"/>
      <c r="AE21" s="75"/>
      <c r="AF21" s="77"/>
      <c r="AG21" s="104"/>
      <c r="AH21" s="306"/>
      <c r="AI21" s="307"/>
      <c r="AJ21" s="307"/>
      <c r="AK21" s="308"/>
      <c r="AL21" s="306"/>
      <c r="AM21" s="307"/>
      <c r="AN21" s="307"/>
      <c r="AO21" s="308"/>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75"/>
      <c r="BL21" s="77"/>
      <c r="BM21" s="104"/>
      <c r="BN21" s="306"/>
      <c r="BO21" s="307"/>
      <c r="BP21" s="307"/>
      <c r="BQ21" s="308"/>
      <c r="BR21" s="306"/>
      <c r="BS21" s="307"/>
      <c r="BT21" s="307"/>
      <c r="BU21" s="308"/>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75"/>
      <c r="CR21" s="77"/>
      <c r="CS21" s="104"/>
      <c r="CT21" s="306"/>
      <c r="CU21" s="307"/>
      <c r="CV21" s="307"/>
      <c r="CW21" s="308"/>
      <c r="CX21" s="306"/>
      <c r="CY21" s="307"/>
      <c r="CZ21" s="307"/>
      <c r="DA21" s="308"/>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75"/>
      <c r="DX21" s="77"/>
    </row>
    <row r="22" spans="1:128" s="10" customFormat="1" ht="12.75" customHeight="1" x14ac:dyDescent="0.2">
      <c r="A22" s="297"/>
      <c r="B22" s="309"/>
      <c r="C22" s="310"/>
      <c r="D22" s="310"/>
      <c r="E22" s="311"/>
      <c r="F22" s="309"/>
      <c r="G22" s="310"/>
      <c r="H22" s="310"/>
      <c r="I22" s="311"/>
      <c r="J22" s="316"/>
      <c r="K22" s="317"/>
      <c r="L22" s="317"/>
      <c r="M22" s="318"/>
      <c r="N22" s="316"/>
      <c r="O22" s="317"/>
      <c r="P22" s="317"/>
      <c r="Q22" s="318"/>
      <c r="R22" s="316"/>
      <c r="S22" s="317"/>
      <c r="T22" s="317"/>
      <c r="U22" s="318"/>
      <c r="V22" s="316"/>
      <c r="W22" s="317"/>
      <c r="X22" s="317"/>
      <c r="Y22" s="318"/>
      <c r="Z22" s="309"/>
      <c r="AA22" s="310"/>
      <c r="AB22" s="310"/>
      <c r="AC22" s="311"/>
      <c r="AD22" s="60"/>
      <c r="AE22" s="115"/>
      <c r="AF22" s="79"/>
      <c r="AG22" s="106"/>
      <c r="AH22" s="309"/>
      <c r="AI22" s="310"/>
      <c r="AJ22" s="310"/>
      <c r="AK22" s="311"/>
      <c r="AL22" s="309"/>
      <c r="AM22" s="310"/>
      <c r="AN22" s="310"/>
      <c r="AO22" s="311"/>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115"/>
      <c r="BL22" s="79"/>
      <c r="BM22" s="106"/>
      <c r="BN22" s="309"/>
      <c r="BO22" s="310"/>
      <c r="BP22" s="310"/>
      <c r="BQ22" s="311"/>
      <c r="BR22" s="309"/>
      <c r="BS22" s="310"/>
      <c r="BT22" s="310"/>
      <c r="BU22" s="311"/>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115"/>
      <c r="CR22" s="79"/>
      <c r="CS22" s="106"/>
      <c r="CT22" s="309"/>
      <c r="CU22" s="310"/>
      <c r="CV22" s="310"/>
      <c r="CW22" s="311"/>
      <c r="CX22" s="309"/>
      <c r="CY22" s="310"/>
      <c r="CZ22" s="310"/>
      <c r="DA22" s="311"/>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115"/>
      <c r="DX22" s="79"/>
    </row>
    <row r="23" spans="1:128" s="33" customFormat="1" ht="18" x14ac:dyDescent="0.2">
      <c r="A23" s="297"/>
      <c r="B23" s="25">
        <f>Year!$A$41</f>
        <v>44122</v>
      </c>
      <c r="C23" s="30" t="str">
        <f>IF(ISERROR(MATCH($B$23,event_dates,0)),"",INDEX(events,MATCH($B$23,event_dates,0)))</f>
        <v/>
      </c>
      <c r="D23" s="34"/>
      <c r="E23" s="34"/>
      <c r="F23" s="25">
        <f>Year!$B$41</f>
        <v>44123</v>
      </c>
      <c r="G23" s="30" t="str">
        <f>IF(ISERROR(MATCH($F$23,event_dates,0)),"",INDEX(events,MATCH($F$23,event_dates,0)))</f>
        <v/>
      </c>
      <c r="H23" s="34"/>
      <c r="I23" s="34"/>
      <c r="J23" s="25">
        <f>Year!$C$41</f>
        <v>44124</v>
      </c>
      <c r="K23" s="30" t="str">
        <f>IF(ISERROR(MATCH($J$23,event_dates,0)),"",INDEX(events,MATCH($J$23,event_dates,0)))</f>
        <v/>
      </c>
      <c r="L23" s="34"/>
      <c r="M23" s="34"/>
      <c r="N23" s="25">
        <f>Year!$D$41</f>
        <v>44125</v>
      </c>
      <c r="O23" s="30" t="str">
        <f>IF(ISERROR(MATCH($N$23,event_dates,0)),"",INDEX(events,MATCH($N$23,event_dates,0)))</f>
        <v/>
      </c>
      <c r="P23" s="34"/>
      <c r="Q23" s="34"/>
      <c r="R23" s="25">
        <f>Year!$E$41</f>
        <v>44126</v>
      </c>
      <c r="S23" s="30" t="str">
        <f>IF(ISERROR(MATCH($R$23,event_dates,0)),"",INDEX(events,MATCH($R$23,event_dates,0)))</f>
        <v/>
      </c>
      <c r="T23" s="34"/>
      <c r="U23" s="34"/>
      <c r="V23" s="25">
        <f>Year!$F$41</f>
        <v>44127</v>
      </c>
      <c r="W23" s="30" t="str">
        <f>IF(ISERROR(MATCH($V$23,event_dates,0)),"",INDEX(events,MATCH($V$23,event_dates,0)))</f>
        <v/>
      </c>
      <c r="X23" s="34"/>
      <c r="Y23" s="34"/>
      <c r="Z23" s="25">
        <f>Year!$G$41</f>
        <v>44128</v>
      </c>
      <c r="AA23" s="30" t="str">
        <f>IF(ISERROR(MATCH($Z$23,event_dates,0)),"",INDEX(events,MATCH($Z$23,event_dates,0)))</f>
        <v/>
      </c>
      <c r="AB23" s="34"/>
      <c r="AC23" s="32"/>
      <c r="AD23" s="34"/>
      <c r="AE23" s="114"/>
      <c r="AF23" s="78"/>
      <c r="AG23" s="105"/>
      <c r="AH23" s="25">
        <f>Year!$A$41</f>
        <v>44122</v>
      </c>
      <c r="AI23" s="30" t="str">
        <f>IF(ISERROR(MATCH($B$23,event_dates,0)),"",INDEX(events,MATCH($B$23,event_dates,0)))</f>
        <v/>
      </c>
      <c r="AJ23" s="34"/>
      <c r="AK23" s="34"/>
      <c r="AL23" s="25">
        <f>Year!$B$41</f>
        <v>44123</v>
      </c>
      <c r="AM23" s="30" t="str">
        <f>IF(ISERROR(MATCH($F$23,event_dates,0)),"",INDEX(events,MATCH($F$23,event_dates,0)))</f>
        <v/>
      </c>
      <c r="AN23" s="34"/>
      <c r="AO23" s="34"/>
      <c r="AP23" s="25">
        <f>Year!$C$41</f>
        <v>44124</v>
      </c>
      <c r="AQ23" s="30" t="str">
        <f>IF(ISERROR(MATCH($J$23,event_dates,0)),"",INDEX(events,MATCH($J$23,event_dates,0)))</f>
        <v/>
      </c>
      <c r="AR23" s="34"/>
      <c r="AS23" s="34"/>
      <c r="AT23" s="25">
        <f>Year!$D$41</f>
        <v>44125</v>
      </c>
      <c r="AU23" s="30" t="str">
        <f>IF(ISERROR(MATCH($N$23,event_dates,0)),"",INDEX(events,MATCH($N$23,event_dates,0)))</f>
        <v/>
      </c>
      <c r="AV23" s="34"/>
      <c r="AW23" s="34"/>
      <c r="AX23" s="25">
        <f>Year!$E$41</f>
        <v>44126</v>
      </c>
      <c r="AY23" s="30" t="str">
        <f>IF(ISERROR(MATCH($R$23,event_dates,0)),"",INDEX(events,MATCH($R$23,event_dates,0)))</f>
        <v/>
      </c>
      <c r="AZ23" s="34"/>
      <c r="BA23" s="34"/>
      <c r="BB23" s="25">
        <f>Year!$F$41</f>
        <v>44127</v>
      </c>
      <c r="BC23" s="30" t="str">
        <f>IF(ISERROR(MATCH($V$23,event_dates,0)),"",INDEX(events,MATCH($V$23,event_dates,0)))</f>
        <v/>
      </c>
      <c r="BD23" s="34"/>
      <c r="BE23" s="34"/>
      <c r="BF23" s="25">
        <f>Year!$G$41</f>
        <v>44128</v>
      </c>
      <c r="BG23" s="30" t="str">
        <f>IF(ISERROR(MATCH($Z$23,event_dates,0)),"",INDEX(events,MATCH($Z$23,event_dates,0)))</f>
        <v/>
      </c>
      <c r="BH23" s="34"/>
      <c r="BI23" s="32"/>
      <c r="BJ23" s="34"/>
      <c r="BK23" s="114"/>
      <c r="BL23" s="78"/>
      <c r="BM23" s="105"/>
      <c r="BN23" s="25">
        <f>Year!$A$41</f>
        <v>44122</v>
      </c>
      <c r="BO23" s="30" t="str">
        <f>IF(ISERROR(MATCH($B$23,event_dates,0)),"",INDEX(events,MATCH($B$23,event_dates,0)))</f>
        <v/>
      </c>
      <c r="BP23" s="34"/>
      <c r="BQ23" s="34"/>
      <c r="BR23" s="25">
        <f>Year!$B$41</f>
        <v>44123</v>
      </c>
      <c r="BS23" s="30" t="str">
        <f>IF(ISERROR(MATCH($F$23,event_dates,0)),"",INDEX(events,MATCH($F$23,event_dates,0)))</f>
        <v/>
      </c>
      <c r="BT23" s="34"/>
      <c r="BU23" s="34"/>
      <c r="BV23" s="25">
        <f>Year!$C$41</f>
        <v>44124</v>
      </c>
      <c r="BW23" s="30" t="str">
        <f>IF(ISERROR(MATCH($J$23,event_dates,0)),"",INDEX(events,MATCH($J$23,event_dates,0)))</f>
        <v/>
      </c>
      <c r="BX23" s="34"/>
      <c r="BY23" s="34"/>
      <c r="BZ23" s="25">
        <f>Year!$D$41</f>
        <v>44125</v>
      </c>
      <c r="CA23" s="30" t="str">
        <f>IF(ISERROR(MATCH($N$23,event_dates,0)),"",INDEX(events,MATCH($N$23,event_dates,0)))</f>
        <v/>
      </c>
      <c r="CB23" s="34"/>
      <c r="CC23" s="34"/>
      <c r="CD23" s="25">
        <f>Year!$E$41</f>
        <v>44126</v>
      </c>
      <c r="CE23" s="30" t="str">
        <f>IF(ISERROR(MATCH($R$23,event_dates,0)),"",INDEX(events,MATCH($R$23,event_dates,0)))</f>
        <v/>
      </c>
      <c r="CF23" s="34"/>
      <c r="CG23" s="34"/>
      <c r="CH23" s="25">
        <f>Year!$F$41</f>
        <v>44127</v>
      </c>
      <c r="CI23" s="30" t="str">
        <f>IF(ISERROR(MATCH($V$23,event_dates,0)),"",INDEX(events,MATCH($V$23,event_dates,0)))</f>
        <v/>
      </c>
      <c r="CJ23" s="34"/>
      <c r="CK23" s="34"/>
      <c r="CL23" s="25">
        <f>Year!$G$41</f>
        <v>44128</v>
      </c>
      <c r="CM23" s="30" t="str">
        <f>IF(ISERROR(MATCH($Z$23,event_dates,0)),"",INDEX(events,MATCH($Z$23,event_dates,0)))</f>
        <v/>
      </c>
      <c r="CN23" s="34"/>
      <c r="CO23" s="32"/>
      <c r="CP23" s="34"/>
      <c r="CQ23" s="114"/>
      <c r="CR23" s="78"/>
      <c r="CS23" s="105"/>
      <c r="CT23" s="25">
        <f>Year!$A$41</f>
        <v>44122</v>
      </c>
      <c r="CU23" s="30" t="str">
        <f>IF(ISERROR(MATCH($B$23,event_dates,0)),"",INDEX(events,MATCH($B$23,event_dates,0)))</f>
        <v/>
      </c>
      <c r="CV23" s="34"/>
      <c r="CW23" s="34"/>
      <c r="CX23" s="25">
        <f>Year!$B$41</f>
        <v>44123</v>
      </c>
      <c r="CY23" s="30" t="str">
        <f>IF(ISERROR(MATCH($F$23,event_dates,0)),"",INDEX(events,MATCH($F$23,event_dates,0)))</f>
        <v/>
      </c>
      <c r="CZ23" s="34"/>
      <c r="DA23" s="34"/>
      <c r="DB23" s="25">
        <f>Year!$C$41</f>
        <v>44124</v>
      </c>
      <c r="DC23" s="30" t="str">
        <f>IF(ISERROR(MATCH($J$23,event_dates,0)),"",INDEX(events,MATCH($J$23,event_dates,0)))</f>
        <v/>
      </c>
      <c r="DD23" s="34"/>
      <c r="DE23" s="34"/>
      <c r="DF23" s="25">
        <f>Year!$D$41</f>
        <v>44125</v>
      </c>
      <c r="DG23" s="30" t="str">
        <f>IF(ISERROR(MATCH($N$23,event_dates,0)),"",INDEX(events,MATCH($N$23,event_dates,0)))</f>
        <v/>
      </c>
      <c r="DH23" s="34"/>
      <c r="DI23" s="34"/>
      <c r="DJ23" s="25">
        <f>Year!$E$41</f>
        <v>44126</v>
      </c>
      <c r="DK23" s="30" t="str">
        <f>IF(ISERROR(MATCH($R$23,event_dates,0)),"",INDEX(events,MATCH($R$23,event_dates,0)))</f>
        <v/>
      </c>
      <c r="DL23" s="34"/>
      <c r="DM23" s="34"/>
      <c r="DN23" s="25">
        <f>Year!$F$41</f>
        <v>44127</v>
      </c>
      <c r="DO23" s="30" t="str">
        <f>IF(ISERROR(MATCH($V$23,event_dates,0)),"",INDEX(events,MATCH($V$23,event_dates,0)))</f>
        <v/>
      </c>
      <c r="DP23" s="34"/>
      <c r="DQ23" s="34"/>
      <c r="DR23" s="25">
        <f>Year!$G$41</f>
        <v>44128</v>
      </c>
      <c r="DS23" s="30" t="str">
        <f>IF(ISERROR(MATCH($Z$23,event_dates,0)),"",INDEX(events,MATCH($Z$23,event_dates,0)))</f>
        <v/>
      </c>
      <c r="DT23" s="34"/>
      <c r="DU23" s="32"/>
      <c r="DV23" s="34"/>
      <c r="DW23" s="114"/>
      <c r="DX23" s="78"/>
    </row>
    <row r="24" spans="1:128" s="9" customFormat="1" ht="6" customHeight="1" x14ac:dyDescent="0.2">
      <c r="A24" s="297"/>
      <c r="B24" s="319" t="s">
        <v>57</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75"/>
      <c r="AF24" s="77"/>
      <c r="AG24" s="104"/>
      <c r="AH24" s="319" t="s">
        <v>57</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75"/>
      <c r="BL24" s="77"/>
      <c r="BM24" s="104"/>
      <c r="BN24" s="319" t="s">
        <v>57</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75"/>
      <c r="CR24" s="77"/>
      <c r="CS24" s="104"/>
      <c r="CT24" s="319" t="s">
        <v>57</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75"/>
      <c r="DX24" s="77"/>
    </row>
    <row r="25" spans="1:128" s="9" customFormat="1" ht="13.5" x14ac:dyDescent="0.2">
      <c r="A25" s="297"/>
      <c r="B25" s="306"/>
      <c r="C25" s="307"/>
      <c r="D25" s="307"/>
      <c r="E25" s="308"/>
      <c r="F25" s="314"/>
      <c r="G25" s="313"/>
      <c r="H25" s="313"/>
      <c r="I25" s="315"/>
      <c r="J25" s="314"/>
      <c r="K25" s="313"/>
      <c r="L25" s="313"/>
      <c r="M25" s="315"/>
      <c r="N25" s="314"/>
      <c r="O25" s="313"/>
      <c r="P25" s="313"/>
      <c r="Q25" s="315"/>
      <c r="R25" s="314"/>
      <c r="S25" s="313"/>
      <c r="T25" s="313"/>
      <c r="U25" s="315"/>
      <c r="V25" s="314"/>
      <c r="W25" s="313"/>
      <c r="X25" s="313"/>
      <c r="Y25" s="315"/>
      <c r="Z25" s="306"/>
      <c r="AA25" s="307"/>
      <c r="AB25" s="307"/>
      <c r="AC25" s="308"/>
      <c r="AD25" s="59"/>
      <c r="AE25" s="75"/>
      <c r="AF25" s="77"/>
      <c r="AG25" s="104"/>
      <c r="AH25" s="306"/>
      <c r="AI25" s="307"/>
      <c r="AJ25" s="307"/>
      <c r="AK25" s="308"/>
      <c r="AL25" s="314"/>
      <c r="AM25" s="313"/>
      <c r="AN25" s="313"/>
      <c r="AO25" s="315"/>
      <c r="AP25" s="314"/>
      <c r="AQ25" s="313"/>
      <c r="AR25" s="313"/>
      <c r="AS25" s="315"/>
      <c r="AT25" s="314"/>
      <c r="AU25" s="313"/>
      <c r="AV25" s="313"/>
      <c r="AW25" s="315"/>
      <c r="AX25" s="314"/>
      <c r="AY25" s="313"/>
      <c r="AZ25" s="313"/>
      <c r="BA25" s="315"/>
      <c r="BB25" s="314"/>
      <c r="BC25" s="313"/>
      <c r="BD25" s="313"/>
      <c r="BE25" s="315"/>
      <c r="BF25" s="306"/>
      <c r="BG25" s="307"/>
      <c r="BH25" s="307"/>
      <c r="BI25" s="308"/>
      <c r="BJ25" s="59"/>
      <c r="BK25" s="75"/>
      <c r="BL25" s="77"/>
      <c r="BM25" s="104"/>
      <c r="BN25" s="306"/>
      <c r="BO25" s="307"/>
      <c r="BP25" s="307"/>
      <c r="BQ25" s="308"/>
      <c r="BR25" s="314"/>
      <c r="BS25" s="313"/>
      <c r="BT25" s="313"/>
      <c r="BU25" s="315"/>
      <c r="BV25" s="314"/>
      <c r="BW25" s="313"/>
      <c r="BX25" s="313"/>
      <c r="BY25" s="315"/>
      <c r="BZ25" s="314"/>
      <c r="CA25" s="313"/>
      <c r="CB25" s="313"/>
      <c r="CC25" s="315"/>
      <c r="CD25" s="314"/>
      <c r="CE25" s="313"/>
      <c r="CF25" s="313"/>
      <c r="CG25" s="315"/>
      <c r="CH25" s="314"/>
      <c r="CI25" s="313"/>
      <c r="CJ25" s="313"/>
      <c r="CK25" s="315"/>
      <c r="CL25" s="306"/>
      <c r="CM25" s="307"/>
      <c r="CN25" s="307"/>
      <c r="CO25" s="308"/>
      <c r="CP25" s="59"/>
      <c r="CQ25" s="75"/>
      <c r="CR25" s="77"/>
      <c r="CS25" s="104"/>
      <c r="CT25" s="306"/>
      <c r="CU25" s="307"/>
      <c r="CV25" s="307"/>
      <c r="CW25" s="308"/>
      <c r="CX25" s="476"/>
      <c r="CY25" s="313"/>
      <c r="CZ25" s="313"/>
      <c r="DA25" s="315"/>
      <c r="DB25" s="476"/>
      <c r="DC25" s="313"/>
      <c r="DD25" s="313"/>
      <c r="DE25" s="315"/>
      <c r="DF25" s="476"/>
      <c r="DG25" s="313"/>
      <c r="DH25" s="313"/>
      <c r="DI25" s="315"/>
      <c r="DJ25" s="476"/>
      <c r="DK25" s="313"/>
      <c r="DL25" s="313"/>
      <c r="DM25" s="315"/>
      <c r="DN25" s="476"/>
      <c r="DO25" s="313"/>
      <c r="DP25" s="313"/>
      <c r="DQ25" s="315"/>
      <c r="DR25" s="306"/>
      <c r="DS25" s="307"/>
      <c r="DT25" s="307"/>
      <c r="DU25" s="308"/>
      <c r="DV25" s="59"/>
      <c r="DW25" s="75"/>
      <c r="DX25" s="77"/>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75"/>
      <c r="AF26" s="77"/>
      <c r="AG26" s="104"/>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75"/>
      <c r="BL26" s="77"/>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75"/>
      <c r="CR26" s="77"/>
      <c r="CS26" s="104"/>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75"/>
      <c r="DX26" s="77"/>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75"/>
      <c r="AF27" s="77"/>
      <c r="AG27" s="104"/>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75"/>
      <c r="BL27" s="77"/>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75"/>
      <c r="CR27" s="77"/>
      <c r="CS27" s="104"/>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75"/>
      <c r="DX27" s="77"/>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115"/>
      <c r="AF28" s="79"/>
      <c r="AG28" s="106"/>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115"/>
      <c r="BL28" s="79"/>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115"/>
      <c r="CR28" s="79"/>
      <c r="CS28" s="106"/>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115"/>
      <c r="DX28" s="79"/>
    </row>
    <row r="29" spans="1:128" s="33" customFormat="1" ht="18" x14ac:dyDescent="0.2">
      <c r="A29" s="297"/>
      <c r="B29" s="25">
        <f>Year!$A$42</f>
        <v>44129</v>
      </c>
      <c r="C29" s="30" t="str">
        <f>IF(ISERROR(MATCH($B$29,event_dates,0)),"",INDEX(events,MATCH($B$29,event_dates,0)))</f>
        <v/>
      </c>
      <c r="D29" s="34"/>
      <c r="E29" s="34"/>
      <c r="F29" s="25">
        <f>Year!$B$42</f>
        <v>44130</v>
      </c>
      <c r="G29" s="30" t="str">
        <f>IF(ISERROR(MATCH($F$29,event_dates,0)),"",INDEX(events,MATCH($F$29,event_dates,0)))</f>
        <v/>
      </c>
      <c r="H29" s="34"/>
      <c r="I29" s="34"/>
      <c r="J29" s="25">
        <f>Year!$C$42</f>
        <v>44131</v>
      </c>
      <c r="K29" s="30" t="str">
        <f>IF(ISERROR(MATCH($J$29,event_dates,0)),"",INDEX(events,MATCH($J$29,event_dates,0)))</f>
        <v/>
      </c>
      <c r="L29" s="34"/>
      <c r="M29" s="34"/>
      <c r="N29" s="25">
        <f>Year!$D$42</f>
        <v>44132</v>
      </c>
      <c r="O29" s="30" t="str">
        <f>IF(ISERROR(MATCH($N$29,event_dates,0)),"",INDEX(events,MATCH($N$29,event_dates,0)))</f>
        <v/>
      </c>
      <c r="P29" s="34"/>
      <c r="Q29" s="34"/>
      <c r="R29" s="25">
        <f>Year!$E$42</f>
        <v>44133</v>
      </c>
      <c r="S29" s="30" t="str">
        <f>IF(ISERROR(MATCH($R$29,event_dates,0)),"",INDEX(events,MATCH($R$29,event_dates,0)))</f>
        <v/>
      </c>
      <c r="T29" s="34"/>
      <c r="U29" s="34"/>
      <c r="V29" s="25">
        <f>Year!$F$42</f>
        <v>44134</v>
      </c>
      <c r="W29" s="30" t="str">
        <f>IF(ISERROR(MATCH($V$29,event_dates,0)),"",INDEX(events,MATCH($V$29,event_dates,0)))</f>
        <v/>
      </c>
      <c r="X29" s="34"/>
      <c r="Y29" s="34"/>
      <c r="Z29" s="25">
        <f>Year!$G$42</f>
        <v>44135</v>
      </c>
      <c r="AA29" s="30" t="str">
        <f>IF(ISERROR(MATCH($Z$29,event_dates,0)),"",INDEX(events,MATCH($Z$29,event_dates,0)))</f>
        <v/>
      </c>
      <c r="AB29" s="34"/>
      <c r="AC29" s="32"/>
      <c r="AD29" s="34"/>
      <c r="AE29" s="114"/>
      <c r="AF29" s="78"/>
      <c r="AG29" s="105"/>
      <c r="AH29" s="25">
        <f>Year!$A$42</f>
        <v>44129</v>
      </c>
      <c r="AI29" s="30" t="str">
        <f>IF(ISERROR(MATCH($B$29,event_dates,0)),"",INDEX(events,MATCH($B$29,event_dates,0)))</f>
        <v/>
      </c>
      <c r="AJ29" s="34"/>
      <c r="AK29" s="34"/>
      <c r="AL29" s="25">
        <f>Year!$B$42</f>
        <v>44130</v>
      </c>
      <c r="AM29" s="30" t="str">
        <f>IF(ISERROR(MATCH($F$29,event_dates,0)),"",INDEX(events,MATCH($F$29,event_dates,0)))</f>
        <v/>
      </c>
      <c r="AN29" s="34"/>
      <c r="AO29" s="34"/>
      <c r="AP29" s="25">
        <f>Year!$C$42</f>
        <v>44131</v>
      </c>
      <c r="AQ29" s="30" t="str">
        <f>IF(ISERROR(MATCH($J$29,event_dates,0)),"",INDEX(events,MATCH($J$29,event_dates,0)))</f>
        <v/>
      </c>
      <c r="AR29" s="34"/>
      <c r="AS29" s="34"/>
      <c r="AT29" s="25">
        <f>Year!$D$42</f>
        <v>44132</v>
      </c>
      <c r="AU29" s="30" t="str">
        <f>IF(ISERROR(MATCH($N$29,event_dates,0)),"",INDEX(events,MATCH($N$29,event_dates,0)))</f>
        <v/>
      </c>
      <c r="AV29" s="34"/>
      <c r="AW29" s="34"/>
      <c r="AX29" s="25">
        <f>Year!$E$42</f>
        <v>44133</v>
      </c>
      <c r="AY29" s="30" t="str">
        <f>IF(ISERROR(MATCH($R$29,event_dates,0)),"",INDEX(events,MATCH($R$29,event_dates,0)))</f>
        <v/>
      </c>
      <c r="AZ29" s="34"/>
      <c r="BA29" s="34"/>
      <c r="BB29" s="25">
        <f>Year!$F$42</f>
        <v>44134</v>
      </c>
      <c r="BC29" s="30" t="str">
        <f>IF(ISERROR(MATCH($V$29,event_dates,0)),"",INDEX(events,MATCH($V$29,event_dates,0)))</f>
        <v/>
      </c>
      <c r="BD29" s="34"/>
      <c r="BE29" s="34"/>
      <c r="BF29" s="25">
        <f>Year!$G$42</f>
        <v>44135</v>
      </c>
      <c r="BG29" s="30" t="str">
        <f>IF(ISERROR(MATCH($Z$29,event_dates,0)),"",INDEX(events,MATCH($Z$29,event_dates,0)))</f>
        <v/>
      </c>
      <c r="BH29" s="34"/>
      <c r="BI29" s="32"/>
      <c r="BJ29" s="34"/>
      <c r="BK29" s="114"/>
      <c r="BL29" s="78"/>
      <c r="BM29" s="105"/>
      <c r="BN29" s="25">
        <f>Year!$A$42</f>
        <v>44129</v>
      </c>
      <c r="BO29" s="30" t="str">
        <f>IF(ISERROR(MATCH($B$29,event_dates,0)),"",INDEX(events,MATCH($B$29,event_dates,0)))</f>
        <v/>
      </c>
      <c r="BP29" s="34"/>
      <c r="BQ29" s="34"/>
      <c r="BR29" s="25">
        <f>Year!$B$42</f>
        <v>44130</v>
      </c>
      <c r="BS29" s="30" t="str">
        <f>IF(ISERROR(MATCH($F$29,event_dates,0)),"",INDEX(events,MATCH($F$29,event_dates,0)))</f>
        <v/>
      </c>
      <c r="BT29" s="34"/>
      <c r="BU29" s="34"/>
      <c r="BV29" s="25">
        <f>Year!$C$42</f>
        <v>44131</v>
      </c>
      <c r="BW29" s="30" t="str">
        <f>IF(ISERROR(MATCH($J$29,event_dates,0)),"",INDEX(events,MATCH($J$29,event_dates,0)))</f>
        <v/>
      </c>
      <c r="BX29" s="34"/>
      <c r="BY29" s="34"/>
      <c r="BZ29" s="25">
        <f>Year!$D$42</f>
        <v>44132</v>
      </c>
      <c r="CA29" s="30" t="str">
        <f>IF(ISERROR(MATCH($N$29,event_dates,0)),"",INDEX(events,MATCH($N$29,event_dates,0)))</f>
        <v/>
      </c>
      <c r="CB29" s="34"/>
      <c r="CC29" s="34"/>
      <c r="CD29" s="25">
        <f>Year!$E$42</f>
        <v>44133</v>
      </c>
      <c r="CE29" s="30" t="str">
        <f>IF(ISERROR(MATCH($R$29,event_dates,0)),"",INDEX(events,MATCH($R$29,event_dates,0)))</f>
        <v/>
      </c>
      <c r="CF29" s="34"/>
      <c r="CG29" s="34"/>
      <c r="CH29" s="25">
        <f>Year!$F$42</f>
        <v>44134</v>
      </c>
      <c r="CI29" s="30" t="str">
        <f>IF(ISERROR(MATCH($V$29,event_dates,0)),"",INDEX(events,MATCH($V$29,event_dates,0)))</f>
        <v/>
      </c>
      <c r="CJ29" s="34"/>
      <c r="CK29" s="34"/>
      <c r="CL29" s="25">
        <f>Year!$G$42</f>
        <v>44135</v>
      </c>
      <c r="CM29" s="30" t="str">
        <f>IF(ISERROR(MATCH($Z$29,event_dates,0)),"",INDEX(events,MATCH($Z$29,event_dates,0)))</f>
        <v/>
      </c>
      <c r="CN29" s="34"/>
      <c r="CO29" s="32"/>
      <c r="CP29" s="34"/>
      <c r="CQ29" s="114"/>
      <c r="CR29" s="78"/>
      <c r="CS29" s="105"/>
      <c r="CT29" s="25">
        <f>Year!$A$42</f>
        <v>44129</v>
      </c>
      <c r="CU29" s="30" t="str">
        <f>IF(ISERROR(MATCH($B$29,event_dates,0)),"",INDEX(events,MATCH($B$29,event_dates,0)))</f>
        <v/>
      </c>
      <c r="CV29" s="34"/>
      <c r="CW29" s="34"/>
      <c r="CX29" s="25">
        <f>Year!$B$42</f>
        <v>44130</v>
      </c>
      <c r="CY29" s="30" t="str">
        <f>IF(ISERROR(MATCH($F$29,event_dates,0)),"",INDEX(events,MATCH($F$29,event_dates,0)))</f>
        <v/>
      </c>
      <c r="CZ29" s="34"/>
      <c r="DA29" s="34"/>
      <c r="DB29" s="25">
        <f>Year!$C$42</f>
        <v>44131</v>
      </c>
      <c r="DC29" s="30" t="str">
        <f>IF(ISERROR(MATCH($J$29,event_dates,0)),"",INDEX(events,MATCH($J$29,event_dates,0)))</f>
        <v/>
      </c>
      <c r="DD29" s="34"/>
      <c r="DE29" s="34"/>
      <c r="DF29" s="25">
        <f>Year!$D$42</f>
        <v>44132</v>
      </c>
      <c r="DG29" s="30" t="str">
        <f>IF(ISERROR(MATCH($N$29,event_dates,0)),"",INDEX(events,MATCH($N$29,event_dates,0)))</f>
        <v/>
      </c>
      <c r="DH29" s="34"/>
      <c r="DI29" s="34"/>
      <c r="DJ29" s="25">
        <f>Year!$E$42</f>
        <v>44133</v>
      </c>
      <c r="DK29" s="30" t="str">
        <f>IF(ISERROR(MATCH($R$29,event_dates,0)),"",INDEX(events,MATCH($R$29,event_dates,0)))</f>
        <v/>
      </c>
      <c r="DL29" s="34"/>
      <c r="DM29" s="34"/>
      <c r="DN29" s="25">
        <f>Year!$F$42</f>
        <v>44134</v>
      </c>
      <c r="DO29" s="30" t="str">
        <f>IF(ISERROR(MATCH($V$29,event_dates,0)),"",INDEX(events,MATCH($V$29,event_dates,0)))</f>
        <v/>
      </c>
      <c r="DP29" s="34"/>
      <c r="DQ29" s="34"/>
      <c r="DR29" s="25">
        <f>Year!$G$42</f>
        <v>44135</v>
      </c>
      <c r="DS29" s="30" t="str">
        <f>IF(ISERROR(MATCH($Z$29,event_dates,0)),"",INDEX(events,MATCH($Z$29,event_dates,0)))</f>
        <v/>
      </c>
      <c r="DT29" s="34"/>
      <c r="DU29" s="32"/>
      <c r="DV29" s="34"/>
      <c r="DW29" s="11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75"/>
      <c r="AF30" s="77"/>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75"/>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75"/>
      <c r="CR30" s="77"/>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75"/>
      <c r="DX30" s="77"/>
    </row>
    <row r="31" spans="1:128" s="9" customFormat="1" ht="13.5" x14ac:dyDescent="0.2">
      <c r="A31" s="297"/>
      <c r="B31" s="306"/>
      <c r="C31" s="307"/>
      <c r="D31" s="307"/>
      <c r="E31" s="308"/>
      <c r="F31" s="314"/>
      <c r="G31" s="313"/>
      <c r="H31" s="313"/>
      <c r="I31" s="315"/>
      <c r="J31" s="314"/>
      <c r="K31" s="313"/>
      <c r="L31" s="313"/>
      <c r="M31" s="315"/>
      <c r="N31" s="314"/>
      <c r="O31" s="313"/>
      <c r="P31" s="313"/>
      <c r="Q31" s="315"/>
      <c r="R31" s="314"/>
      <c r="S31" s="313"/>
      <c r="T31" s="313"/>
      <c r="U31" s="315"/>
      <c r="V31" s="306"/>
      <c r="W31" s="307"/>
      <c r="X31" s="307"/>
      <c r="Y31" s="308"/>
      <c r="Z31" s="306"/>
      <c r="AA31" s="307"/>
      <c r="AB31" s="307"/>
      <c r="AC31" s="308"/>
      <c r="AD31" s="59"/>
      <c r="AE31" s="75"/>
      <c r="AF31" s="77"/>
      <c r="AG31" s="104"/>
      <c r="AH31" s="306"/>
      <c r="AI31" s="307"/>
      <c r="AJ31" s="307"/>
      <c r="AK31" s="308"/>
      <c r="AL31" s="314"/>
      <c r="AM31" s="313"/>
      <c r="AN31" s="313"/>
      <c r="AO31" s="315"/>
      <c r="AP31" s="314"/>
      <c r="AQ31" s="313"/>
      <c r="AR31" s="313"/>
      <c r="AS31" s="315"/>
      <c r="AT31" s="314"/>
      <c r="AU31" s="313"/>
      <c r="AV31" s="313"/>
      <c r="AW31" s="315"/>
      <c r="AX31" s="314"/>
      <c r="AY31" s="313"/>
      <c r="AZ31" s="313"/>
      <c r="BA31" s="315"/>
      <c r="BB31" s="314"/>
      <c r="BC31" s="313"/>
      <c r="BD31" s="313"/>
      <c r="BE31" s="315"/>
      <c r="BF31" s="306"/>
      <c r="BG31" s="307"/>
      <c r="BH31" s="307"/>
      <c r="BI31" s="308"/>
      <c r="BJ31" s="59"/>
      <c r="BK31" s="75"/>
      <c r="BL31" s="77"/>
      <c r="BM31" s="104"/>
      <c r="BN31" s="306"/>
      <c r="BO31" s="307"/>
      <c r="BP31" s="307"/>
      <c r="BQ31" s="308"/>
      <c r="BR31" s="314"/>
      <c r="BS31" s="313"/>
      <c r="BT31" s="313"/>
      <c r="BU31" s="315"/>
      <c r="BV31" s="314"/>
      <c r="BW31" s="313"/>
      <c r="BX31" s="313"/>
      <c r="BY31" s="315"/>
      <c r="BZ31" s="314"/>
      <c r="CA31" s="313"/>
      <c r="CB31" s="313"/>
      <c r="CC31" s="315"/>
      <c r="CD31" s="314"/>
      <c r="CE31" s="313"/>
      <c r="CF31" s="313"/>
      <c r="CG31" s="315"/>
      <c r="CH31" s="306"/>
      <c r="CI31" s="307"/>
      <c r="CJ31" s="307"/>
      <c r="CK31" s="308"/>
      <c r="CL31" s="306"/>
      <c r="CM31" s="307"/>
      <c r="CN31" s="307"/>
      <c r="CO31" s="308"/>
      <c r="CP31" s="59"/>
      <c r="CQ31" s="75"/>
      <c r="CR31" s="77"/>
      <c r="CS31" s="104"/>
      <c r="CT31" s="306"/>
      <c r="CU31" s="307"/>
      <c r="CV31" s="307"/>
      <c r="CW31" s="308"/>
      <c r="CX31" s="476"/>
      <c r="CY31" s="313"/>
      <c r="CZ31" s="313"/>
      <c r="DA31" s="315"/>
      <c r="DB31" s="476"/>
      <c r="DC31" s="313"/>
      <c r="DD31" s="313"/>
      <c r="DE31" s="315"/>
      <c r="DF31" s="476"/>
      <c r="DG31" s="313"/>
      <c r="DH31" s="313"/>
      <c r="DI31" s="315"/>
      <c r="DJ31" s="476"/>
      <c r="DK31" s="313"/>
      <c r="DL31" s="313"/>
      <c r="DM31" s="315"/>
      <c r="DN31" s="306"/>
      <c r="DO31" s="307"/>
      <c r="DP31" s="307"/>
      <c r="DQ31" s="308"/>
      <c r="DR31" s="306"/>
      <c r="DS31" s="307"/>
      <c r="DT31" s="307"/>
      <c r="DU31" s="308"/>
      <c r="DV31" s="59"/>
      <c r="DW31" s="75"/>
      <c r="DX31" s="77"/>
    </row>
    <row r="32" spans="1:128" s="9" customFormat="1" ht="13.5" x14ac:dyDescent="0.2">
      <c r="A32" s="297"/>
      <c r="B32" s="306"/>
      <c r="C32" s="307"/>
      <c r="D32" s="307"/>
      <c r="E32" s="308"/>
      <c r="F32" s="314"/>
      <c r="G32" s="313"/>
      <c r="H32" s="313"/>
      <c r="I32" s="315"/>
      <c r="J32" s="314"/>
      <c r="K32" s="313"/>
      <c r="L32" s="313"/>
      <c r="M32" s="315"/>
      <c r="N32" s="314"/>
      <c r="O32" s="313"/>
      <c r="P32" s="313"/>
      <c r="Q32" s="315"/>
      <c r="R32" s="314"/>
      <c r="S32" s="313"/>
      <c r="T32" s="313"/>
      <c r="U32" s="315"/>
      <c r="V32" s="306"/>
      <c r="W32" s="307"/>
      <c r="X32" s="307"/>
      <c r="Y32" s="308"/>
      <c r="Z32" s="306"/>
      <c r="AA32" s="307"/>
      <c r="AB32" s="307"/>
      <c r="AC32" s="308"/>
      <c r="AD32" s="59"/>
      <c r="AE32" s="75"/>
      <c r="AF32" s="77"/>
      <c r="AG32" s="104"/>
      <c r="AH32" s="306"/>
      <c r="AI32" s="307"/>
      <c r="AJ32" s="307"/>
      <c r="AK32" s="308"/>
      <c r="AL32" s="314"/>
      <c r="AM32" s="313"/>
      <c r="AN32" s="313"/>
      <c r="AO32" s="315"/>
      <c r="AP32" s="314"/>
      <c r="AQ32" s="313"/>
      <c r="AR32" s="313"/>
      <c r="AS32" s="315"/>
      <c r="AT32" s="314"/>
      <c r="AU32" s="313"/>
      <c r="AV32" s="313"/>
      <c r="AW32" s="315"/>
      <c r="AX32" s="314"/>
      <c r="AY32" s="313"/>
      <c r="AZ32" s="313"/>
      <c r="BA32" s="315"/>
      <c r="BB32" s="314"/>
      <c r="BC32" s="313"/>
      <c r="BD32" s="313"/>
      <c r="BE32" s="315"/>
      <c r="BF32" s="306"/>
      <c r="BG32" s="307"/>
      <c r="BH32" s="307"/>
      <c r="BI32" s="308"/>
      <c r="BJ32" s="59"/>
      <c r="BK32" s="75"/>
      <c r="BL32" s="77"/>
      <c r="BM32" s="104"/>
      <c r="BN32" s="306"/>
      <c r="BO32" s="307"/>
      <c r="BP32" s="307"/>
      <c r="BQ32" s="308"/>
      <c r="BR32" s="314"/>
      <c r="BS32" s="313"/>
      <c r="BT32" s="313"/>
      <c r="BU32" s="315"/>
      <c r="BV32" s="314"/>
      <c r="BW32" s="313"/>
      <c r="BX32" s="313"/>
      <c r="BY32" s="315"/>
      <c r="BZ32" s="314"/>
      <c r="CA32" s="313"/>
      <c r="CB32" s="313"/>
      <c r="CC32" s="315"/>
      <c r="CD32" s="314"/>
      <c r="CE32" s="313"/>
      <c r="CF32" s="313"/>
      <c r="CG32" s="315"/>
      <c r="CH32" s="306"/>
      <c r="CI32" s="307"/>
      <c r="CJ32" s="307"/>
      <c r="CK32" s="308"/>
      <c r="CL32" s="306"/>
      <c r="CM32" s="307"/>
      <c r="CN32" s="307"/>
      <c r="CO32" s="308"/>
      <c r="CP32" s="59"/>
      <c r="CQ32" s="75"/>
      <c r="CR32" s="77"/>
      <c r="CS32" s="104"/>
      <c r="CT32" s="306"/>
      <c r="CU32" s="307"/>
      <c r="CV32" s="307"/>
      <c r="CW32" s="308"/>
      <c r="CX32" s="314"/>
      <c r="CY32" s="313"/>
      <c r="CZ32" s="313"/>
      <c r="DA32" s="315"/>
      <c r="DB32" s="314"/>
      <c r="DC32" s="313"/>
      <c r="DD32" s="313"/>
      <c r="DE32" s="315"/>
      <c r="DF32" s="314"/>
      <c r="DG32" s="313"/>
      <c r="DH32" s="313"/>
      <c r="DI32" s="315"/>
      <c r="DJ32" s="314"/>
      <c r="DK32" s="313"/>
      <c r="DL32" s="313"/>
      <c r="DM32" s="315"/>
      <c r="DN32" s="306"/>
      <c r="DO32" s="307"/>
      <c r="DP32" s="307"/>
      <c r="DQ32" s="308"/>
      <c r="DR32" s="306"/>
      <c r="DS32" s="307"/>
      <c r="DT32" s="307"/>
      <c r="DU32" s="308"/>
      <c r="DV32" s="59"/>
      <c r="DW32" s="75"/>
      <c r="DX32" s="77"/>
    </row>
    <row r="33" spans="1:129" s="9" customFormat="1" ht="13.5" x14ac:dyDescent="0.2">
      <c r="A33" s="297"/>
      <c r="B33" s="306"/>
      <c r="C33" s="307"/>
      <c r="D33" s="307"/>
      <c r="E33" s="308"/>
      <c r="F33" s="314"/>
      <c r="G33" s="313"/>
      <c r="H33" s="313"/>
      <c r="I33" s="315"/>
      <c r="J33" s="314"/>
      <c r="K33" s="313"/>
      <c r="L33" s="313"/>
      <c r="M33" s="315"/>
      <c r="N33" s="314"/>
      <c r="O33" s="313"/>
      <c r="P33" s="313"/>
      <c r="Q33" s="315"/>
      <c r="R33" s="314"/>
      <c r="S33" s="313"/>
      <c r="T33" s="313"/>
      <c r="U33" s="315"/>
      <c r="V33" s="306"/>
      <c r="W33" s="307"/>
      <c r="X33" s="307"/>
      <c r="Y33" s="308"/>
      <c r="Z33" s="306"/>
      <c r="AA33" s="307"/>
      <c r="AB33" s="307"/>
      <c r="AC33" s="308"/>
      <c r="AD33" s="59"/>
      <c r="AE33" s="75"/>
      <c r="AF33" s="77"/>
      <c r="AG33" s="104"/>
      <c r="AH33" s="306"/>
      <c r="AI33" s="307"/>
      <c r="AJ33" s="307"/>
      <c r="AK33" s="308"/>
      <c r="AL33" s="314"/>
      <c r="AM33" s="313"/>
      <c r="AN33" s="313"/>
      <c r="AO33" s="315"/>
      <c r="AP33" s="314"/>
      <c r="AQ33" s="313"/>
      <c r="AR33" s="313"/>
      <c r="AS33" s="315"/>
      <c r="AT33" s="314"/>
      <c r="AU33" s="313"/>
      <c r="AV33" s="313"/>
      <c r="AW33" s="315"/>
      <c r="AX33" s="314"/>
      <c r="AY33" s="313"/>
      <c r="AZ33" s="313"/>
      <c r="BA33" s="315"/>
      <c r="BB33" s="314"/>
      <c r="BC33" s="313"/>
      <c r="BD33" s="313"/>
      <c r="BE33" s="315"/>
      <c r="BF33" s="306"/>
      <c r="BG33" s="307"/>
      <c r="BH33" s="307"/>
      <c r="BI33" s="308"/>
      <c r="BJ33" s="59"/>
      <c r="BK33" s="75"/>
      <c r="BL33" s="77"/>
      <c r="BM33" s="104"/>
      <c r="BN33" s="306"/>
      <c r="BO33" s="307"/>
      <c r="BP33" s="307"/>
      <c r="BQ33" s="308"/>
      <c r="BR33" s="314"/>
      <c r="BS33" s="313"/>
      <c r="BT33" s="313"/>
      <c r="BU33" s="315"/>
      <c r="BV33" s="314"/>
      <c r="BW33" s="313"/>
      <c r="BX33" s="313"/>
      <c r="BY33" s="315"/>
      <c r="BZ33" s="314"/>
      <c r="CA33" s="313"/>
      <c r="CB33" s="313"/>
      <c r="CC33" s="315"/>
      <c r="CD33" s="314"/>
      <c r="CE33" s="313"/>
      <c r="CF33" s="313"/>
      <c r="CG33" s="315"/>
      <c r="CH33" s="306"/>
      <c r="CI33" s="307"/>
      <c r="CJ33" s="307"/>
      <c r="CK33" s="308"/>
      <c r="CL33" s="306"/>
      <c r="CM33" s="307"/>
      <c r="CN33" s="307"/>
      <c r="CO33" s="308"/>
      <c r="CP33" s="59"/>
      <c r="CQ33" s="75"/>
      <c r="CR33" s="77"/>
      <c r="CS33" s="104"/>
      <c r="CT33" s="306"/>
      <c r="CU33" s="307"/>
      <c r="CV33" s="307"/>
      <c r="CW33" s="308"/>
      <c r="CX33" s="314"/>
      <c r="CY33" s="313"/>
      <c r="CZ33" s="313"/>
      <c r="DA33" s="315"/>
      <c r="DB33" s="314"/>
      <c r="DC33" s="313"/>
      <c r="DD33" s="313"/>
      <c r="DE33" s="315"/>
      <c r="DF33" s="314"/>
      <c r="DG33" s="313"/>
      <c r="DH33" s="313"/>
      <c r="DI33" s="315"/>
      <c r="DJ33" s="314"/>
      <c r="DK33" s="313"/>
      <c r="DL33" s="313"/>
      <c r="DM33" s="315"/>
      <c r="DN33" s="306"/>
      <c r="DO33" s="307"/>
      <c r="DP33" s="307"/>
      <c r="DQ33" s="308"/>
      <c r="DR33" s="306"/>
      <c r="DS33" s="307"/>
      <c r="DT33" s="307"/>
      <c r="DU33" s="308"/>
      <c r="DV33" s="59"/>
      <c r="DW33" s="75"/>
      <c r="DX33" s="77"/>
    </row>
    <row r="34" spans="1:129" s="10" customFormat="1" ht="12.75" customHeight="1" x14ac:dyDescent="0.2">
      <c r="A34" s="297"/>
      <c r="B34" s="309"/>
      <c r="C34" s="310"/>
      <c r="D34" s="310"/>
      <c r="E34" s="311"/>
      <c r="F34" s="316"/>
      <c r="G34" s="317"/>
      <c r="H34" s="317"/>
      <c r="I34" s="318"/>
      <c r="J34" s="316"/>
      <c r="K34" s="317"/>
      <c r="L34" s="317"/>
      <c r="M34" s="318"/>
      <c r="N34" s="316"/>
      <c r="O34" s="317"/>
      <c r="P34" s="317"/>
      <c r="Q34" s="318"/>
      <c r="R34" s="316"/>
      <c r="S34" s="317"/>
      <c r="T34" s="317"/>
      <c r="U34" s="318"/>
      <c r="V34" s="309"/>
      <c r="W34" s="310"/>
      <c r="X34" s="310"/>
      <c r="Y34" s="311"/>
      <c r="Z34" s="309"/>
      <c r="AA34" s="310"/>
      <c r="AB34" s="310"/>
      <c r="AC34" s="311"/>
      <c r="AD34" s="60"/>
      <c r="AE34" s="115"/>
      <c r="AF34" s="79"/>
      <c r="AG34" s="106"/>
      <c r="AH34" s="309"/>
      <c r="AI34" s="310"/>
      <c r="AJ34" s="310"/>
      <c r="AK34" s="311"/>
      <c r="AL34" s="316"/>
      <c r="AM34" s="317"/>
      <c r="AN34" s="317"/>
      <c r="AO34" s="318"/>
      <c r="AP34" s="316"/>
      <c r="AQ34" s="317"/>
      <c r="AR34" s="317"/>
      <c r="AS34" s="318"/>
      <c r="AT34" s="316"/>
      <c r="AU34" s="317"/>
      <c r="AV34" s="317"/>
      <c r="AW34" s="318"/>
      <c r="AX34" s="316"/>
      <c r="AY34" s="317"/>
      <c r="AZ34" s="317"/>
      <c r="BA34" s="318"/>
      <c r="BB34" s="316"/>
      <c r="BC34" s="317"/>
      <c r="BD34" s="317"/>
      <c r="BE34" s="318"/>
      <c r="BF34" s="309"/>
      <c r="BG34" s="310"/>
      <c r="BH34" s="310"/>
      <c r="BI34" s="311"/>
      <c r="BJ34" s="60"/>
      <c r="BK34" s="115"/>
      <c r="BL34" s="79"/>
      <c r="BM34" s="106"/>
      <c r="BN34" s="309"/>
      <c r="BO34" s="310"/>
      <c r="BP34" s="310"/>
      <c r="BQ34" s="311"/>
      <c r="BR34" s="316"/>
      <c r="BS34" s="317"/>
      <c r="BT34" s="317"/>
      <c r="BU34" s="318"/>
      <c r="BV34" s="316"/>
      <c r="BW34" s="317"/>
      <c r="BX34" s="317"/>
      <c r="BY34" s="318"/>
      <c r="BZ34" s="316"/>
      <c r="CA34" s="317"/>
      <c r="CB34" s="317"/>
      <c r="CC34" s="318"/>
      <c r="CD34" s="316"/>
      <c r="CE34" s="317"/>
      <c r="CF34" s="317"/>
      <c r="CG34" s="318"/>
      <c r="CH34" s="309"/>
      <c r="CI34" s="310"/>
      <c r="CJ34" s="310"/>
      <c r="CK34" s="311"/>
      <c r="CL34" s="309"/>
      <c r="CM34" s="310"/>
      <c r="CN34" s="310"/>
      <c r="CO34" s="311"/>
      <c r="CP34" s="60"/>
      <c r="CQ34" s="115"/>
      <c r="CR34" s="79"/>
      <c r="CS34" s="106"/>
      <c r="CT34" s="309"/>
      <c r="CU34" s="310"/>
      <c r="CV34" s="310"/>
      <c r="CW34" s="311"/>
      <c r="CX34" s="316"/>
      <c r="CY34" s="317"/>
      <c r="CZ34" s="317"/>
      <c r="DA34" s="318"/>
      <c r="DB34" s="316"/>
      <c r="DC34" s="317"/>
      <c r="DD34" s="317"/>
      <c r="DE34" s="318"/>
      <c r="DF34" s="316"/>
      <c r="DG34" s="317"/>
      <c r="DH34" s="317"/>
      <c r="DI34" s="318"/>
      <c r="DJ34" s="316"/>
      <c r="DK34" s="317"/>
      <c r="DL34" s="317"/>
      <c r="DM34" s="318"/>
      <c r="DN34" s="309"/>
      <c r="DO34" s="310"/>
      <c r="DP34" s="310"/>
      <c r="DQ34" s="311"/>
      <c r="DR34" s="309"/>
      <c r="DS34" s="310"/>
      <c r="DT34" s="310"/>
      <c r="DU34" s="311"/>
      <c r="DV34" s="60"/>
      <c r="DW34" s="115"/>
      <c r="DX34" s="79"/>
    </row>
    <row r="35" spans="1:129" s="40" customFormat="1" ht="18" x14ac:dyDescent="0.25">
      <c r="A35" s="297"/>
      <c r="B35" s="25" t="str">
        <f>Year!$A$43</f>
        <v/>
      </c>
      <c r="C35" s="30" t="str">
        <f>IF(ISERROR(MATCH($B$35,event_dates,0)),"",INDEX(events,MATCH($B$35,event_dates,0)))</f>
        <v/>
      </c>
      <c r="D35" s="61"/>
      <c r="E35" s="61"/>
      <c r="F35" s="25" t="str">
        <f>Year!$B$43</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4"/>
      <c r="AF35" s="80"/>
      <c r="AG35" s="107"/>
      <c r="AH35" s="25" t="str">
        <f>Year!$A$43</f>
        <v/>
      </c>
      <c r="AI35" s="30" t="str">
        <f>IF(ISERROR(MATCH($B$35,event_dates,0)),"",INDEX(events,MATCH($B$35,event_dates,0)))</f>
        <v/>
      </c>
      <c r="AJ35" s="61"/>
      <c r="AK35" s="61"/>
      <c r="AL35" s="25" t="str">
        <f>Year!$B$43</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4"/>
      <c r="BL35" s="80"/>
      <c r="BM35" s="107"/>
      <c r="BN35" s="25" t="str">
        <f>Year!$A$43</f>
        <v/>
      </c>
      <c r="BO35" s="30" t="str">
        <f>IF(ISERROR(MATCH($B$35,event_dates,0)),"",INDEX(events,MATCH($B$35,event_dates,0)))</f>
        <v/>
      </c>
      <c r="BP35" s="61"/>
      <c r="BQ35" s="61"/>
      <c r="BR35" s="25" t="str">
        <f>Year!$B$43</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4"/>
      <c r="CR35" s="80"/>
      <c r="CS35" s="107"/>
      <c r="CT35" s="25" t="str">
        <f>Year!$A$43</f>
        <v/>
      </c>
      <c r="CU35" s="30" t="str">
        <f>IF(ISERROR(MATCH($B$35,event_dates,0)),"",INDEX(events,MATCH($B$35,event_dates,0)))</f>
        <v/>
      </c>
      <c r="CV35" s="61"/>
      <c r="CW35" s="61"/>
      <c r="CX35" s="25" t="str">
        <f>Year!$B$43</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4"/>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53"/>
      <c r="AF36" s="81"/>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5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53"/>
      <c r="CR36" s="81"/>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5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53"/>
      <c r="AF37" s="81"/>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5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53"/>
      <c r="CR37" s="81"/>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5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53"/>
      <c r="AF38" s="81"/>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5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53"/>
      <c r="CR38" s="81"/>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5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53"/>
      <c r="AF39" s="81"/>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5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53"/>
      <c r="CR39" s="81"/>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5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53"/>
      <c r="AF40" s="81"/>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5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53"/>
      <c r="CR40" s="81"/>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5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93"/>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93"/>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93"/>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93"/>
      <c r="DX41" s="83"/>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142"/>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1</v>
      </c>
      <c r="AC44" s="148"/>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1</v>
      </c>
      <c r="BI44" s="217"/>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1</v>
      </c>
      <c r="CO44" s="217"/>
      <c r="CP44" s="55"/>
      <c r="CQ44" s="55" t="str">
        <f>$CC$3</f>
        <v xml:space="preserve"> </v>
      </c>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1</v>
      </c>
      <c r="DU44" s="217"/>
      <c r="DV44" s="55"/>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2</v>
      </c>
      <c r="AC45" s="148"/>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2</v>
      </c>
      <c r="BI45" s="217"/>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2</v>
      </c>
      <c r="CO45" s="217"/>
      <c r="CP45" s="55"/>
      <c r="CQ45" s="55" t="str">
        <f t="shared" ref="CQ45:CQ74" si="2">$CC$3</f>
        <v xml:space="preserve"> </v>
      </c>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2</v>
      </c>
      <c r="DU45" s="217"/>
      <c r="DV45" s="55"/>
      <c r="DW45" s="55">
        <f t="shared" ref="DW45:DW74" si="3">$DI$3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3</v>
      </c>
      <c r="AC46" s="148"/>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3</v>
      </c>
      <c r="BI46" s="217"/>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3</v>
      </c>
      <c r="CO46" s="217"/>
      <c r="CP46" s="55"/>
      <c r="CQ46" s="55" t="str">
        <f t="shared" si="2"/>
        <v xml:space="preserve"> </v>
      </c>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3</v>
      </c>
      <c r="DU46" s="217"/>
      <c r="DV46" s="55"/>
      <c r="DW46" s="55">
        <f t="shared" si="3"/>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6</v>
      </c>
      <c r="AC47" s="148"/>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6</v>
      </c>
      <c r="BI47" s="217"/>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6</v>
      </c>
      <c r="CO47" s="217"/>
      <c r="CP47" s="55"/>
      <c r="CQ47" s="55" t="str">
        <f t="shared" si="2"/>
        <v xml:space="preserve"> </v>
      </c>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6</v>
      </c>
      <c r="DU47" s="217"/>
      <c r="DV47" s="55"/>
      <c r="DW47" s="55">
        <f t="shared" si="3"/>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3</v>
      </c>
      <c r="AC48" s="148"/>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3</v>
      </c>
      <c r="BI48" s="217"/>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3</v>
      </c>
      <c r="CO48" s="217"/>
      <c r="CP48" s="55"/>
      <c r="CQ48" s="55" t="str">
        <f t="shared" si="2"/>
        <v xml:space="preserve"> </v>
      </c>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3</v>
      </c>
      <c r="DU48" s="217"/>
      <c r="DV48" s="55"/>
      <c r="DW48" s="55">
        <f t="shared" si="3"/>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7</v>
      </c>
      <c r="AC49" s="148"/>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7</v>
      </c>
      <c r="BI49" s="217"/>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7</v>
      </c>
      <c r="CO49" s="217"/>
      <c r="CP49" s="55"/>
      <c r="CQ49" s="55" t="str">
        <f t="shared" si="2"/>
        <v xml:space="preserve"> </v>
      </c>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7</v>
      </c>
      <c r="DU49" s="217"/>
      <c r="DV49" s="55"/>
      <c r="DW49" s="55">
        <f t="shared" si="3"/>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8</v>
      </c>
      <c r="AC50" s="148"/>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8</v>
      </c>
      <c r="BI50" s="217"/>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8</v>
      </c>
      <c r="CO50" s="217"/>
      <c r="CP50" s="55"/>
      <c r="CQ50" s="55" t="str">
        <f t="shared" si="2"/>
        <v xml:space="preserve"> </v>
      </c>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8</v>
      </c>
      <c r="DU50" s="217"/>
      <c r="DV50" s="55"/>
      <c r="DW50" s="55">
        <f t="shared" si="3"/>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9</v>
      </c>
      <c r="AC51" s="148"/>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9</v>
      </c>
      <c r="BI51" s="217"/>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9</v>
      </c>
      <c r="CO51" s="217"/>
      <c r="CP51" s="55"/>
      <c r="CQ51" s="55" t="str">
        <f t="shared" si="2"/>
        <v xml:space="preserve"> </v>
      </c>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9</v>
      </c>
      <c r="DU51" s="217"/>
      <c r="DV51" s="55"/>
      <c r="DW51" s="55">
        <f t="shared" si="3"/>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13</v>
      </c>
      <c r="AC52" s="148"/>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13</v>
      </c>
      <c r="BI52" s="217"/>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13</v>
      </c>
      <c r="CO52" s="217"/>
      <c r="CP52" s="55"/>
      <c r="CQ52" s="55" t="str">
        <f t="shared" si="2"/>
        <v xml:space="preserve"> </v>
      </c>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13</v>
      </c>
      <c r="DU52" s="217"/>
      <c r="DV52" s="55"/>
      <c r="DW52" s="55">
        <f t="shared" si="3"/>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14</v>
      </c>
      <c r="AC53" s="148"/>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14</v>
      </c>
      <c r="BI53" s="217"/>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14</v>
      </c>
      <c r="CO53" s="217"/>
      <c r="CP53" s="55"/>
      <c r="CQ53" s="55" t="str">
        <f t="shared" si="2"/>
        <v xml:space="preserve"> </v>
      </c>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14</v>
      </c>
      <c r="DU53" s="217"/>
      <c r="DV53" s="55"/>
      <c r="DW53" s="55">
        <f t="shared" si="3"/>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15</v>
      </c>
      <c r="AC54" s="148"/>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15</v>
      </c>
      <c r="BI54" s="217"/>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15</v>
      </c>
      <c r="CO54" s="217"/>
      <c r="CP54" s="55"/>
      <c r="CQ54" s="55" t="str">
        <f t="shared" si="2"/>
        <v xml:space="preserve"> </v>
      </c>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15</v>
      </c>
      <c r="DU54" s="217"/>
      <c r="DV54" s="55"/>
      <c r="DW54" s="55">
        <f t="shared" si="3"/>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16</v>
      </c>
      <c r="AC55" s="148"/>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16</v>
      </c>
      <c r="BI55" s="217"/>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16</v>
      </c>
      <c r="CO55" s="217"/>
      <c r="CP55" s="55"/>
      <c r="CQ55" s="55" t="str">
        <f t="shared" si="2"/>
        <v xml:space="preserve"> </v>
      </c>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16</v>
      </c>
      <c r="DU55" s="217"/>
      <c r="DV55" s="55"/>
      <c r="DW55" s="55">
        <f t="shared" si="3"/>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19</v>
      </c>
      <c r="AC56" s="148"/>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19</v>
      </c>
      <c r="BI56" s="217"/>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19</v>
      </c>
      <c r="CO56" s="217"/>
      <c r="CP56" s="55"/>
      <c r="CQ56" s="55" t="str">
        <f t="shared" si="2"/>
        <v xml:space="preserve"> </v>
      </c>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19</v>
      </c>
      <c r="DU56" s="217"/>
      <c r="DV56" s="55"/>
      <c r="DW56" s="55">
        <f t="shared" si="3"/>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20</v>
      </c>
      <c r="AC57" s="148"/>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20</v>
      </c>
      <c r="BI57" s="217"/>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20</v>
      </c>
      <c r="CO57" s="217"/>
      <c r="CP57" s="55"/>
      <c r="CQ57" s="55" t="str">
        <f t="shared" si="2"/>
        <v xml:space="preserve"> </v>
      </c>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20</v>
      </c>
      <c r="DU57" s="217"/>
      <c r="DV57" s="55"/>
      <c r="DW57" s="55">
        <f t="shared" si="3"/>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21</v>
      </c>
      <c r="AC58" s="148"/>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21</v>
      </c>
      <c r="BI58" s="217"/>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21</v>
      </c>
      <c r="CO58" s="217"/>
      <c r="CP58" s="55"/>
      <c r="CQ58" s="55" t="str">
        <f t="shared" si="2"/>
        <v xml:space="preserve"> </v>
      </c>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21</v>
      </c>
      <c r="DU58" s="217"/>
      <c r="DV58" s="55"/>
      <c r="DW58" s="55">
        <f t="shared" si="3"/>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22</v>
      </c>
      <c r="AC59" s="148"/>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22</v>
      </c>
      <c r="BI59" s="217"/>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22</v>
      </c>
      <c r="CO59" s="217"/>
      <c r="CP59" s="55"/>
      <c r="CQ59" s="55" t="str">
        <f t="shared" si="2"/>
        <v xml:space="preserve"> </v>
      </c>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22</v>
      </c>
      <c r="DU59" s="217"/>
      <c r="DV59" s="55"/>
      <c r="DW59" s="55">
        <f t="shared" si="3"/>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23</v>
      </c>
      <c r="AC60" s="148"/>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23</v>
      </c>
      <c r="BI60" s="217"/>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23</v>
      </c>
      <c r="CO60" s="217"/>
      <c r="CP60" s="55"/>
      <c r="CQ60" s="55" t="str">
        <f t="shared" si="2"/>
        <v xml:space="preserve"> </v>
      </c>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23</v>
      </c>
      <c r="DU60" s="217"/>
      <c r="DV60" s="55"/>
      <c r="DW60" s="55">
        <f t="shared" si="3"/>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26</v>
      </c>
      <c r="AC61" s="148"/>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26</v>
      </c>
      <c r="BI61" s="217"/>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26</v>
      </c>
      <c r="CO61" s="217"/>
      <c r="CP61" s="55"/>
      <c r="CQ61" s="55" t="str">
        <f t="shared" si="2"/>
        <v xml:space="preserve"> </v>
      </c>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26</v>
      </c>
      <c r="DU61" s="217"/>
      <c r="DV61" s="55"/>
      <c r="DW61" s="55">
        <f t="shared" si="3"/>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27</v>
      </c>
      <c r="AC62" s="148"/>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27</v>
      </c>
      <c r="BI62" s="217"/>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27</v>
      </c>
      <c r="CO62" s="217"/>
      <c r="CP62" s="55"/>
      <c r="CQ62" s="55" t="str">
        <f t="shared" si="2"/>
        <v xml:space="preserve"> </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27</v>
      </c>
      <c r="DU62" s="217"/>
      <c r="DV62" s="55"/>
      <c r="DW62" s="55">
        <f t="shared" si="3"/>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28</v>
      </c>
      <c r="AC63" s="148"/>
      <c r="AD63" s="55">
        <v>1</v>
      </c>
      <c r="AE63" s="55">
        <v>1</v>
      </c>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28</v>
      </c>
      <c r="BI63" s="217"/>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28</v>
      </c>
      <c r="CO63" s="217"/>
      <c r="CP63" s="55"/>
      <c r="CQ63" s="55" t="str">
        <f t="shared" si="2"/>
        <v xml:space="preserve"> </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28</v>
      </c>
      <c r="DU63" s="217"/>
      <c r="DV63" s="55"/>
      <c r="DW63" s="55">
        <f t="shared" si="3"/>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29</v>
      </c>
      <c r="AC64" s="148"/>
      <c r="AD64" s="55">
        <v>1</v>
      </c>
      <c r="AE64" s="55">
        <v>1</v>
      </c>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29</v>
      </c>
      <c r="BI64" s="217"/>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29</v>
      </c>
      <c r="CO64" s="217"/>
      <c r="CP64" s="55"/>
      <c r="CQ64" s="55" t="str">
        <f t="shared" si="2"/>
        <v xml:space="preserve"> </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29</v>
      </c>
      <c r="DU64" s="217"/>
      <c r="DV64" s="55"/>
      <c r="DW64" s="55">
        <f t="shared" si="3"/>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1">
        <v>30</v>
      </c>
      <c r="AC65" s="148"/>
      <c r="AD65" s="55">
        <v>1</v>
      </c>
      <c r="AE65" s="55">
        <v>1</v>
      </c>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41">
        <v>30</v>
      </c>
      <c r="BI65" s="217"/>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41">
        <v>30</v>
      </c>
      <c r="CO65" s="217"/>
      <c r="CP65" s="55"/>
      <c r="CQ65" s="55" t="str">
        <f t="shared" si="2"/>
        <v xml:space="preserve"> </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41">
        <v>30</v>
      </c>
      <c r="DU65" s="217"/>
      <c r="DV65" s="55"/>
      <c r="DW65" s="55">
        <f t="shared" si="3"/>
        <v>0</v>
      </c>
      <c r="DX65" s="91">
        <v>20</v>
      </c>
    </row>
    <row r="66" spans="1:128" ht="13.5"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5"/>
      <c r="CQ66" s="55" t="str">
        <f t="shared" si="2"/>
        <v xml:space="preserve"> </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170"/>
      <c r="DU66" s="171"/>
      <c r="DV66" s="55">
        <f t="shared" ref="DV66:DV74" si="4">$DA$3</f>
        <v>0</v>
      </c>
      <c r="DW66" s="55">
        <f t="shared" si="3"/>
        <v>0</v>
      </c>
      <c r="DX66" s="91">
        <v>20</v>
      </c>
    </row>
    <row r="67" spans="1:128" ht="13.5"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c r="CQ67" s="55" t="str">
        <f t="shared" si="2"/>
        <v xml:space="preserve"> </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170"/>
      <c r="DU67" s="171"/>
      <c r="DV67" s="55">
        <f t="shared" si="4"/>
        <v>0</v>
      </c>
      <c r="DW67" s="55">
        <f t="shared" si="3"/>
        <v>0</v>
      </c>
      <c r="DX67" s="91">
        <v>20</v>
      </c>
    </row>
    <row r="68" spans="1:128" ht="13.5"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c r="CQ68" s="55" t="str">
        <f t="shared" si="2"/>
        <v xml:space="preserve"> </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170"/>
      <c r="DU68" s="171"/>
      <c r="DV68" s="55">
        <f t="shared" si="4"/>
        <v>0</v>
      </c>
      <c r="DW68" s="55">
        <f t="shared" si="3"/>
        <v>0</v>
      </c>
      <c r="DX68" s="91">
        <v>20</v>
      </c>
    </row>
    <row r="69" spans="1:128" ht="13.5"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t="str">
        <f t="shared" ref="CP69:CP74" si="5">$BU$3</f>
        <v xml:space="preserve"> </v>
      </c>
      <c r="CQ69" s="55" t="str">
        <f t="shared" si="2"/>
        <v xml:space="preserve"> </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170"/>
      <c r="DU69" s="171"/>
      <c r="DV69" s="55">
        <f t="shared" si="4"/>
        <v>0</v>
      </c>
      <c r="DW69" s="55">
        <f t="shared" si="3"/>
        <v>0</v>
      </c>
      <c r="DX69" s="91">
        <v>20</v>
      </c>
    </row>
    <row r="70" spans="1:128" ht="13.5"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t="str">
        <f t="shared" si="5"/>
        <v xml:space="preserve"> </v>
      </c>
      <c r="CQ70" s="55" t="str">
        <f t="shared" si="2"/>
        <v xml:space="preserve"> </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170"/>
      <c r="DU70" s="171"/>
      <c r="DV70" s="55">
        <f t="shared" si="4"/>
        <v>0</v>
      </c>
      <c r="DW70" s="55">
        <f t="shared" si="3"/>
        <v>0</v>
      </c>
      <c r="DX70" s="91">
        <v>20</v>
      </c>
    </row>
    <row r="71" spans="1:128" ht="13.5"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t="str">
        <f t="shared" si="5"/>
        <v xml:space="preserve"> </v>
      </c>
      <c r="CQ71" s="55" t="str">
        <f t="shared" si="2"/>
        <v xml:space="preserve"> </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170"/>
      <c r="DU71" s="171"/>
      <c r="DV71" s="55">
        <f t="shared" si="4"/>
        <v>0</v>
      </c>
      <c r="DW71" s="55">
        <f t="shared" si="3"/>
        <v>0</v>
      </c>
      <c r="DX71" s="91">
        <v>20</v>
      </c>
    </row>
    <row r="72" spans="1:128" ht="13.5"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t="str">
        <f t="shared" si="5"/>
        <v xml:space="preserve"> </v>
      </c>
      <c r="CQ72" s="55" t="str">
        <f t="shared" si="2"/>
        <v xml:space="preserve"> </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170"/>
      <c r="DU72" s="171"/>
      <c r="DV72" s="55">
        <f t="shared" si="4"/>
        <v>0</v>
      </c>
      <c r="DW72" s="55">
        <f t="shared" si="3"/>
        <v>0</v>
      </c>
      <c r="DX72" s="91">
        <v>20</v>
      </c>
    </row>
    <row r="73" spans="1:128" ht="13.5"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t="str">
        <f t="shared" si="5"/>
        <v xml:space="preserve"> </v>
      </c>
      <c r="CQ73" s="55" t="str">
        <f t="shared" si="2"/>
        <v xml:space="preserve"> </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170"/>
      <c r="DU73" s="171"/>
      <c r="DV73" s="55">
        <f t="shared" si="4"/>
        <v>0</v>
      </c>
      <c r="DW73" s="55">
        <f t="shared" si="3"/>
        <v>0</v>
      </c>
      <c r="DX73" s="91">
        <v>20</v>
      </c>
    </row>
    <row r="74" spans="1:128" ht="13.5"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t="str">
        <f t="shared" si="5"/>
        <v xml:space="preserve"> </v>
      </c>
      <c r="CQ74" s="55" t="str">
        <f t="shared" si="2"/>
        <v xml:space="preserve"> </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170"/>
      <c r="DU74" s="171"/>
      <c r="DV74" s="55">
        <f t="shared" si="4"/>
        <v>0</v>
      </c>
      <c r="DW74" s="55">
        <f t="shared" si="3"/>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81"/>
      <c r="BM83" s="74"/>
      <c r="BN83" s="408"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81"/>
      <c r="CS83" s="136"/>
      <c r="CT83" s="321" t="s">
        <v>40</v>
      </c>
      <c r="CU83" s="143">
        <v>15</v>
      </c>
      <c r="CV83" s="355"/>
      <c r="CW83" s="356"/>
      <c r="CX83" s="356"/>
      <c r="CY83" s="357"/>
      <c r="CZ83" s="357"/>
      <c r="DA83" s="357"/>
      <c r="DB83" s="357"/>
      <c r="DC83" s="357"/>
      <c r="DD83" s="357"/>
      <c r="DE83" s="357"/>
      <c r="DF83" s="357"/>
      <c r="DG83" s="357"/>
      <c r="DH83" s="357"/>
      <c r="DI83" s="357"/>
      <c r="DJ83" s="357"/>
      <c r="DK83" s="357"/>
      <c r="DL83" s="357"/>
      <c r="DM83" s="357"/>
      <c r="DN83" s="357"/>
      <c r="DO83" s="357"/>
      <c r="DP83" s="357"/>
      <c r="DQ83" s="357"/>
      <c r="DR83" s="357"/>
      <c r="DS83" s="358"/>
      <c r="DT83" s="53"/>
      <c r="DU83" s="53"/>
      <c r="DV83" s="53"/>
      <c r="DW83" s="53"/>
      <c r="DX83" s="81"/>
    </row>
    <row r="84" spans="1:128" ht="30" customHeight="1" x14ac:dyDescent="0.2">
      <c r="A84" s="303"/>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81"/>
      <c r="AG84" s="136"/>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81"/>
      <c r="BM84" s="74"/>
      <c r="BN84" s="408"/>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81"/>
      <c r="CS84" s="136"/>
      <c r="CT84" s="322"/>
      <c r="CU84" s="143">
        <v>14</v>
      </c>
      <c r="CV84" s="355"/>
      <c r="CW84" s="356"/>
      <c r="CX84" s="356"/>
      <c r="CY84" s="357"/>
      <c r="CZ84" s="357"/>
      <c r="DA84" s="357"/>
      <c r="DB84" s="357"/>
      <c r="DC84" s="357"/>
      <c r="DD84" s="357"/>
      <c r="DE84" s="357"/>
      <c r="DF84" s="357"/>
      <c r="DG84" s="357"/>
      <c r="DH84" s="357"/>
      <c r="DI84" s="357"/>
      <c r="DJ84" s="357"/>
      <c r="DK84" s="357"/>
      <c r="DL84" s="357"/>
      <c r="DM84" s="357"/>
      <c r="DN84" s="357"/>
      <c r="DO84" s="357"/>
      <c r="DP84" s="357"/>
      <c r="DQ84" s="357"/>
      <c r="DR84" s="357"/>
      <c r="DS84" s="358"/>
      <c r="DT84" s="53"/>
      <c r="DU84" s="53"/>
      <c r="DV84" s="53"/>
      <c r="DW84" s="53"/>
      <c r="DX84" s="81"/>
    </row>
    <row r="85" spans="1:128" ht="30" customHeight="1" x14ac:dyDescent="0.2">
      <c r="A85" s="303"/>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81"/>
      <c r="AG85" s="136"/>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81"/>
      <c r="BM85" s="74"/>
      <c r="BN85" s="408"/>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81"/>
      <c r="CS85" s="136"/>
      <c r="CT85" s="322"/>
      <c r="CU85" s="143">
        <v>13</v>
      </c>
      <c r="CV85" s="355"/>
      <c r="CW85" s="356"/>
      <c r="CX85" s="356"/>
      <c r="CY85" s="357"/>
      <c r="CZ85" s="357"/>
      <c r="DA85" s="357"/>
      <c r="DB85" s="357"/>
      <c r="DC85" s="357"/>
      <c r="DD85" s="357"/>
      <c r="DE85" s="357"/>
      <c r="DF85" s="357"/>
      <c r="DG85" s="357"/>
      <c r="DH85" s="357"/>
      <c r="DI85" s="357"/>
      <c r="DJ85" s="357"/>
      <c r="DK85" s="357"/>
      <c r="DL85" s="357"/>
      <c r="DM85" s="357"/>
      <c r="DN85" s="357"/>
      <c r="DO85" s="357"/>
      <c r="DP85" s="357"/>
      <c r="DQ85" s="357"/>
      <c r="DR85" s="357"/>
      <c r="DS85" s="358"/>
      <c r="DT85" s="53"/>
      <c r="DU85" s="53"/>
      <c r="DV85" s="53"/>
      <c r="DW85" s="53"/>
      <c r="DX85" s="81"/>
    </row>
    <row r="86" spans="1:128" ht="30" customHeight="1" x14ac:dyDescent="0.2">
      <c r="A86" s="303"/>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81"/>
      <c r="AG86" s="136"/>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81"/>
      <c r="BM86" s="74"/>
      <c r="BN86" s="408"/>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81"/>
      <c r="CS86" s="136"/>
      <c r="CT86" s="322"/>
      <c r="CU86" s="143">
        <v>12</v>
      </c>
      <c r="CV86" s="355"/>
      <c r="CW86" s="356"/>
      <c r="CX86" s="356"/>
      <c r="CY86" s="357"/>
      <c r="CZ86" s="357"/>
      <c r="DA86" s="357"/>
      <c r="DB86" s="357"/>
      <c r="DC86" s="357"/>
      <c r="DD86" s="357"/>
      <c r="DE86" s="357"/>
      <c r="DF86" s="357"/>
      <c r="DG86" s="357"/>
      <c r="DH86" s="357"/>
      <c r="DI86" s="357"/>
      <c r="DJ86" s="357"/>
      <c r="DK86" s="357"/>
      <c r="DL86" s="357"/>
      <c r="DM86" s="357"/>
      <c r="DN86" s="357"/>
      <c r="DO86" s="357"/>
      <c r="DP86" s="357"/>
      <c r="DQ86" s="357"/>
      <c r="DR86" s="357"/>
      <c r="DS86" s="358"/>
      <c r="DT86" s="53"/>
      <c r="DU86" s="53"/>
      <c r="DV86" s="53"/>
      <c r="DW86" s="53"/>
      <c r="DX86" s="81"/>
    </row>
    <row r="87" spans="1:128" ht="30" customHeight="1" x14ac:dyDescent="0.2">
      <c r="A87" s="303"/>
      <c r="B87" s="322"/>
      <c r="C87" s="143">
        <v>11</v>
      </c>
      <c r="D87" s="355"/>
      <c r="E87" s="356"/>
      <c r="F87" s="356"/>
      <c r="G87" s="357"/>
      <c r="H87" s="357"/>
      <c r="I87" s="357"/>
      <c r="J87" s="357"/>
      <c r="K87" s="357"/>
      <c r="L87" s="357"/>
      <c r="M87" s="357"/>
      <c r="N87" s="357"/>
      <c r="O87" s="357"/>
      <c r="P87" s="357"/>
      <c r="Q87" s="357"/>
      <c r="R87" s="357"/>
      <c r="S87" s="357"/>
      <c r="T87" s="357"/>
      <c r="U87" s="357"/>
      <c r="V87" s="357"/>
      <c r="W87" s="357"/>
      <c r="X87" s="357"/>
      <c r="Y87" s="357"/>
      <c r="Z87" s="357"/>
      <c r="AA87" s="358"/>
      <c r="AB87" s="53"/>
      <c r="AC87" s="53"/>
      <c r="AD87" s="53"/>
      <c r="AE87" s="53"/>
      <c r="AF87" s="81"/>
      <c r="AG87" s="136"/>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81"/>
      <c r="BM87" s="74"/>
      <c r="BN87" s="408"/>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81"/>
      <c r="CS87" s="136"/>
      <c r="CT87" s="322"/>
      <c r="CU87" s="143">
        <v>11</v>
      </c>
      <c r="CV87" s="355"/>
      <c r="CW87" s="356"/>
      <c r="CX87" s="356"/>
      <c r="CY87" s="357"/>
      <c r="CZ87" s="357"/>
      <c r="DA87" s="357"/>
      <c r="DB87" s="357"/>
      <c r="DC87" s="357"/>
      <c r="DD87" s="357"/>
      <c r="DE87" s="357"/>
      <c r="DF87" s="357"/>
      <c r="DG87" s="357"/>
      <c r="DH87" s="357"/>
      <c r="DI87" s="357"/>
      <c r="DJ87" s="357"/>
      <c r="DK87" s="357"/>
      <c r="DL87" s="357"/>
      <c r="DM87" s="357"/>
      <c r="DN87" s="357"/>
      <c r="DO87" s="357"/>
      <c r="DP87" s="357"/>
      <c r="DQ87" s="357"/>
      <c r="DR87" s="357"/>
      <c r="DS87" s="358"/>
      <c r="DT87" s="53"/>
      <c r="DU87" s="53"/>
      <c r="DV87" s="53"/>
      <c r="DW87" s="53"/>
      <c r="DX87" s="81"/>
    </row>
    <row r="88" spans="1:128" ht="30" customHeight="1" x14ac:dyDescent="0.2">
      <c r="A88" s="303"/>
      <c r="B88" s="322"/>
      <c r="C88" s="143">
        <v>10</v>
      </c>
      <c r="D88" s="355"/>
      <c r="E88" s="356"/>
      <c r="F88" s="356"/>
      <c r="G88" s="357"/>
      <c r="H88" s="357"/>
      <c r="I88" s="357"/>
      <c r="J88" s="357"/>
      <c r="K88" s="357"/>
      <c r="L88" s="357"/>
      <c r="M88" s="357"/>
      <c r="N88" s="357"/>
      <c r="O88" s="357"/>
      <c r="P88" s="357"/>
      <c r="Q88" s="357"/>
      <c r="R88" s="357"/>
      <c r="S88" s="357"/>
      <c r="T88" s="357"/>
      <c r="U88" s="357"/>
      <c r="V88" s="357"/>
      <c r="W88" s="357"/>
      <c r="X88" s="357"/>
      <c r="Y88" s="357"/>
      <c r="Z88" s="357"/>
      <c r="AA88" s="358"/>
      <c r="AB88" s="53"/>
      <c r="AC88" s="53"/>
      <c r="AD88" s="53"/>
      <c r="AE88" s="53"/>
      <c r="AF88" s="81"/>
      <c r="AG88" s="136"/>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81"/>
      <c r="BM88" s="74"/>
      <c r="BN88" s="408"/>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81"/>
      <c r="CS88" s="136"/>
      <c r="CT88" s="322"/>
      <c r="CU88" s="143">
        <v>10</v>
      </c>
      <c r="CV88" s="355"/>
      <c r="CW88" s="356"/>
      <c r="CX88" s="356"/>
      <c r="CY88" s="357"/>
      <c r="CZ88" s="357"/>
      <c r="DA88" s="357"/>
      <c r="DB88" s="357"/>
      <c r="DC88" s="357"/>
      <c r="DD88" s="357"/>
      <c r="DE88" s="357"/>
      <c r="DF88" s="357"/>
      <c r="DG88" s="357"/>
      <c r="DH88" s="357"/>
      <c r="DI88" s="357"/>
      <c r="DJ88" s="357"/>
      <c r="DK88" s="357"/>
      <c r="DL88" s="357"/>
      <c r="DM88" s="357"/>
      <c r="DN88" s="357"/>
      <c r="DO88" s="357"/>
      <c r="DP88" s="357"/>
      <c r="DQ88" s="357"/>
      <c r="DR88" s="357"/>
      <c r="DS88" s="358"/>
      <c r="DT88" s="53"/>
      <c r="DU88" s="53"/>
      <c r="DV88" s="53"/>
      <c r="DW88" s="53"/>
      <c r="DX88" s="81"/>
    </row>
    <row r="89" spans="1:128" ht="30" customHeight="1" x14ac:dyDescent="0.2">
      <c r="A89" s="303"/>
      <c r="B89" s="322"/>
      <c r="C89" s="143">
        <v>9</v>
      </c>
      <c r="D89" s="355"/>
      <c r="E89" s="356"/>
      <c r="F89" s="356"/>
      <c r="G89" s="357"/>
      <c r="H89" s="357"/>
      <c r="I89" s="357"/>
      <c r="J89" s="357"/>
      <c r="K89" s="357"/>
      <c r="L89" s="357"/>
      <c r="M89" s="357"/>
      <c r="N89" s="357"/>
      <c r="O89" s="357"/>
      <c r="P89" s="357"/>
      <c r="Q89" s="357"/>
      <c r="R89" s="357"/>
      <c r="S89" s="357"/>
      <c r="T89" s="357"/>
      <c r="U89" s="357"/>
      <c r="V89" s="357"/>
      <c r="W89" s="357"/>
      <c r="X89" s="357"/>
      <c r="Y89" s="357"/>
      <c r="Z89" s="357"/>
      <c r="AA89" s="358"/>
      <c r="AB89" s="53"/>
      <c r="AC89" s="53"/>
      <c r="AD89" s="53"/>
      <c r="AE89" s="53"/>
      <c r="AF89" s="81"/>
      <c r="AG89" s="136"/>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81"/>
      <c r="BM89" s="74"/>
      <c r="BN89" s="408"/>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81"/>
      <c r="CS89" s="136"/>
      <c r="CT89" s="322"/>
      <c r="CU89" s="143">
        <v>9</v>
      </c>
      <c r="CV89" s="355"/>
      <c r="CW89" s="356"/>
      <c r="CX89" s="356"/>
      <c r="CY89" s="357"/>
      <c r="CZ89" s="357"/>
      <c r="DA89" s="357"/>
      <c r="DB89" s="357"/>
      <c r="DC89" s="357"/>
      <c r="DD89" s="357"/>
      <c r="DE89" s="357"/>
      <c r="DF89" s="357"/>
      <c r="DG89" s="357"/>
      <c r="DH89" s="357"/>
      <c r="DI89" s="357"/>
      <c r="DJ89" s="357"/>
      <c r="DK89" s="357"/>
      <c r="DL89" s="357"/>
      <c r="DM89" s="357"/>
      <c r="DN89" s="357"/>
      <c r="DO89" s="357"/>
      <c r="DP89" s="357"/>
      <c r="DQ89" s="357"/>
      <c r="DR89" s="357"/>
      <c r="DS89" s="358"/>
      <c r="DT89" s="53"/>
      <c r="DU89" s="53"/>
      <c r="DV89" s="53"/>
      <c r="DW89" s="53"/>
      <c r="DX89" s="81"/>
    </row>
    <row r="90" spans="1:128" ht="30" customHeight="1" x14ac:dyDescent="0.2">
      <c r="A90" s="303"/>
      <c r="B90" s="322"/>
      <c r="C90" s="143">
        <v>8</v>
      </c>
      <c r="D90" s="355"/>
      <c r="E90" s="356"/>
      <c r="F90" s="356"/>
      <c r="G90" s="357"/>
      <c r="H90" s="357"/>
      <c r="I90" s="357"/>
      <c r="J90" s="357"/>
      <c r="K90" s="357"/>
      <c r="L90" s="357"/>
      <c r="M90" s="357"/>
      <c r="N90" s="357"/>
      <c r="O90" s="357"/>
      <c r="P90" s="357"/>
      <c r="Q90" s="357"/>
      <c r="R90" s="357"/>
      <c r="S90" s="357"/>
      <c r="T90" s="357"/>
      <c r="U90" s="357"/>
      <c r="V90" s="357"/>
      <c r="W90" s="357"/>
      <c r="X90" s="357"/>
      <c r="Y90" s="357"/>
      <c r="Z90" s="357"/>
      <c r="AA90" s="358"/>
      <c r="AB90" s="53"/>
      <c r="AC90" s="53"/>
      <c r="AD90" s="53"/>
      <c r="AE90" s="53"/>
      <c r="AF90" s="81"/>
      <c r="AG90" s="136"/>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81"/>
      <c r="BM90" s="74"/>
      <c r="BN90" s="408"/>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81"/>
      <c r="CS90" s="136"/>
      <c r="CT90" s="322"/>
      <c r="CU90" s="143">
        <v>8</v>
      </c>
      <c r="CV90" s="355"/>
      <c r="CW90" s="356"/>
      <c r="CX90" s="356"/>
      <c r="CY90" s="357"/>
      <c r="CZ90" s="357"/>
      <c r="DA90" s="357"/>
      <c r="DB90" s="357"/>
      <c r="DC90" s="357"/>
      <c r="DD90" s="357"/>
      <c r="DE90" s="357"/>
      <c r="DF90" s="357"/>
      <c r="DG90" s="357"/>
      <c r="DH90" s="357"/>
      <c r="DI90" s="357"/>
      <c r="DJ90" s="357"/>
      <c r="DK90" s="357"/>
      <c r="DL90" s="357"/>
      <c r="DM90" s="357"/>
      <c r="DN90" s="357"/>
      <c r="DO90" s="357"/>
      <c r="DP90" s="357"/>
      <c r="DQ90" s="357"/>
      <c r="DR90" s="357"/>
      <c r="DS90" s="358"/>
      <c r="DT90" s="53"/>
      <c r="DU90" s="53"/>
      <c r="DV90" s="53"/>
      <c r="DW90" s="53"/>
      <c r="DX90" s="81"/>
    </row>
    <row r="91" spans="1:128" ht="30" customHeight="1" x14ac:dyDescent="0.2">
      <c r="A91" s="303"/>
      <c r="B91" s="322"/>
      <c r="C91" s="143">
        <v>7</v>
      </c>
      <c r="D91" s="355"/>
      <c r="E91" s="356"/>
      <c r="F91" s="356"/>
      <c r="G91" s="357"/>
      <c r="H91" s="357"/>
      <c r="I91" s="357"/>
      <c r="J91" s="357"/>
      <c r="K91" s="357"/>
      <c r="L91" s="357"/>
      <c r="M91" s="357"/>
      <c r="N91" s="357"/>
      <c r="O91" s="357"/>
      <c r="P91" s="357"/>
      <c r="Q91" s="357"/>
      <c r="R91" s="357"/>
      <c r="S91" s="357"/>
      <c r="T91" s="357"/>
      <c r="U91" s="357"/>
      <c r="V91" s="357"/>
      <c r="W91" s="357"/>
      <c r="X91" s="357"/>
      <c r="Y91" s="357"/>
      <c r="Z91" s="357"/>
      <c r="AA91" s="358"/>
      <c r="AB91" s="53"/>
      <c r="AC91" s="53"/>
      <c r="AD91" s="53"/>
      <c r="AE91" s="53"/>
      <c r="AF91" s="81"/>
      <c r="AG91" s="136"/>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81"/>
      <c r="BM91" s="74"/>
      <c r="BN91" s="408"/>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81"/>
      <c r="CS91" s="136"/>
      <c r="CT91" s="322"/>
      <c r="CU91" s="143">
        <v>7</v>
      </c>
      <c r="CV91" s="355"/>
      <c r="CW91" s="356"/>
      <c r="CX91" s="356"/>
      <c r="CY91" s="357"/>
      <c r="CZ91" s="357"/>
      <c r="DA91" s="357"/>
      <c r="DB91" s="357"/>
      <c r="DC91" s="357"/>
      <c r="DD91" s="357"/>
      <c r="DE91" s="357"/>
      <c r="DF91" s="357"/>
      <c r="DG91" s="357"/>
      <c r="DH91" s="357"/>
      <c r="DI91" s="357"/>
      <c r="DJ91" s="357"/>
      <c r="DK91" s="357"/>
      <c r="DL91" s="357"/>
      <c r="DM91" s="357"/>
      <c r="DN91" s="357"/>
      <c r="DO91" s="357"/>
      <c r="DP91" s="357"/>
      <c r="DQ91" s="357"/>
      <c r="DR91" s="357"/>
      <c r="DS91" s="358"/>
      <c r="DT91" s="53"/>
      <c r="DU91" s="53"/>
      <c r="DV91" s="53"/>
      <c r="DW91" s="53"/>
      <c r="DX91" s="81"/>
    </row>
    <row r="92" spans="1:128" ht="30" customHeight="1" x14ac:dyDescent="0.2">
      <c r="A92" s="303"/>
      <c r="B92" s="322"/>
      <c r="C92" s="143">
        <v>6</v>
      </c>
      <c r="D92" s="355"/>
      <c r="E92" s="356"/>
      <c r="F92" s="356"/>
      <c r="G92" s="357"/>
      <c r="H92" s="357"/>
      <c r="I92" s="357"/>
      <c r="J92" s="357"/>
      <c r="K92" s="357"/>
      <c r="L92" s="357"/>
      <c r="M92" s="357"/>
      <c r="N92" s="357"/>
      <c r="O92" s="357"/>
      <c r="P92" s="357"/>
      <c r="Q92" s="357"/>
      <c r="R92" s="357"/>
      <c r="S92" s="357"/>
      <c r="T92" s="357"/>
      <c r="U92" s="357"/>
      <c r="V92" s="357"/>
      <c r="W92" s="357"/>
      <c r="X92" s="357"/>
      <c r="Y92" s="357"/>
      <c r="Z92" s="357"/>
      <c r="AA92" s="358"/>
      <c r="AB92" s="53"/>
      <c r="AC92" s="53"/>
      <c r="AD92" s="53"/>
      <c r="AE92" s="53"/>
      <c r="AF92" s="81"/>
      <c r="AG92" s="136"/>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81"/>
      <c r="BM92" s="74"/>
      <c r="BN92" s="408"/>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81"/>
      <c r="CS92" s="136"/>
      <c r="CT92" s="322"/>
      <c r="CU92" s="143">
        <v>6</v>
      </c>
      <c r="CV92" s="355"/>
      <c r="CW92" s="356"/>
      <c r="CX92" s="356"/>
      <c r="CY92" s="357"/>
      <c r="CZ92" s="357"/>
      <c r="DA92" s="357"/>
      <c r="DB92" s="357"/>
      <c r="DC92" s="357"/>
      <c r="DD92" s="357"/>
      <c r="DE92" s="357"/>
      <c r="DF92" s="357"/>
      <c r="DG92" s="357"/>
      <c r="DH92" s="357"/>
      <c r="DI92" s="357"/>
      <c r="DJ92" s="357"/>
      <c r="DK92" s="357"/>
      <c r="DL92" s="357"/>
      <c r="DM92" s="357"/>
      <c r="DN92" s="357"/>
      <c r="DO92" s="357"/>
      <c r="DP92" s="357"/>
      <c r="DQ92" s="357"/>
      <c r="DR92" s="357"/>
      <c r="DS92" s="358"/>
      <c r="DT92" s="53"/>
      <c r="DU92" s="53"/>
      <c r="DV92" s="53"/>
      <c r="DW92" s="53"/>
      <c r="DX92" s="81"/>
    </row>
    <row r="93" spans="1:128" ht="30" customHeight="1" x14ac:dyDescent="0.2">
      <c r="A93" s="303"/>
      <c r="B93" s="322"/>
      <c r="C93" s="143">
        <v>5</v>
      </c>
      <c r="D93" s="355"/>
      <c r="E93" s="356"/>
      <c r="F93" s="356"/>
      <c r="G93" s="357"/>
      <c r="H93" s="357"/>
      <c r="I93" s="357"/>
      <c r="J93" s="357"/>
      <c r="K93" s="357"/>
      <c r="L93" s="357"/>
      <c r="M93" s="357"/>
      <c r="N93" s="357"/>
      <c r="O93" s="357"/>
      <c r="P93" s="357"/>
      <c r="Q93" s="357"/>
      <c r="R93" s="357"/>
      <c r="S93" s="357"/>
      <c r="T93" s="357"/>
      <c r="U93" s="357"/>
      <c r="V93" s="357"/>
      <c r="W93" s="357"/>
      <c r="X93" s="357"/>
      <c r="Y93" s="357"/>
      <c r="Z93" s="357"/>
      <c r="AA93" s="358"/>
      <c r="AB93" s="53"/>
      <c r="AC93" s="53"/>
      <c r="AD93" s="53"/>
      <c r="AE93" s="53"/>
      <c r="AF93" s="81"/>
      <c r="AG93" s="136"/>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81"/>
      <c r="BM93" s="74"/>
      <c r="BN93" s="408"/>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81"/>
      <c r="CS93" s="136"/>
      <c r="CT93" s="322"/>
      <c r="CU93" s="143">
        <v>5</v>
      </c>
      <c r="CV93" s="355"/>
      <c r="CW93" s="356"/>
      <c r="CX93" s="356"/>
      <c r="CY93" s="357"/>
      <c r="CZ93" s="357"/>
      <c r="DA93" s="357"/>
      <c r="DB93" s="357"/>
      <c r="DC93" s="357"/>
      <c r="DD93" s="357"/>
      <c r="DE93" s="357"/>
      <c r="DF93" s="357"/>
      <c r="DG93" s="357"/>
      <c r="DH93" s="357"/>
      <c r="DI93" s="357"/>
      <c r="DJ93" s="357"/>
      <c r="DK93" s="357"/>
      <c r="DL93" s="357"/>
      <c r="DM93" s="357"/>
      <c r="DN93" s="357"/>
      <c r="DO93" s="357"/>
      <c r="DP93" s="357"/>
      <c r="DQ93" s="357"/>
      <c r="DR93" s="357"/>
      <c r="DS93" s="358"/>
      <c r="DT93" s="53"/>
      <c r="DU93" s="53"/>
      <c r="DV93" s="53"/>
      <c r="DW93" s="53"/>
      <c r="DX93" s="81"/>
    </row>
    <row r="94" spans="1:128" ht="30" customHeight="1" x14ac:dyDescent="0.2">
      <c r="A94" s="303"/>
      <c r="B94" s="322"/>
      <c r="C94" s="143">
        <v>4</v>
      </c>
      <c r="D94" s="355"/>
      <c r="E94" s="356"/>
      <c r="F94" s="356"/>
      <c r="G94" s="357"/>
      <c r="H94" s="357"/>
      <c r="I94" s="357"/>
      <c r="J94" s="357"/>
      <c r="K94" s="357"/>
      <c r="L94" s="357"/>
      <c r="M94" s="357"/>
      <c r="N94" s="357"/>
      <c r="O94" s="357"/>
      <c r="P94" s="357"/>
      <c r="Q94" s="357"/>
      <c r="R94" s="357"/>
      <c r="S94" s="357"/>
      <c r="T94" s="357"/>
      <c r="U94" s="357"/>
      <c r="V94" s="357"/>
      <c r="W94" s="357"/>
      <c r="X94" s="357"/>
      <c r="Y94" s="357"/>
      <c r="Z94" s="357"/>
      <c r="AA94" s="358"/>
      <c r="AB94" s="53"/>
      <c r="AC94" s="53"/>
      <c r="AD94" s="53"/>
      <c r="AE94" s="53"/>
      <c r="AF94" s="81"/>
      <c r="AG94" s="136"/>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81"/>
      <c r="BM94" s="74"/>
      <c r="BN94" s="408"/>
      <c r="BO94" s="143">
        <v>4</v>
      </c>
      <c r="BP94" s="355"/>
      <c r="BQ94" s="356"/>
      <c r="BR94" s="356"/>
      <c r="BS94" s="357"/>
      <c r="BT94" s="357"/>
      <c r="BU94" s="357"/>
      <c r="BV94" s="357"/>
      <c r="BW94" s="357"/>
      <c r="BX94" s="357"/>
      <c r="BY94" s="357"/>
      <c r="BZ94" s="357"/>
      <c r="CA94" s="357"/>
      <c r="CB94" s="357"/>
      <c r="CC94" s="357"/>
      <c r="CD94" s="357"/>
      <c r="CE94" s="357"/>
      <c r="CF94" s="357"/>
      <c r="CG94" s="357"/>
      <c r="CH94" s="357"/>
      <c r="CI94" s="357"/>
      <c r="CJ94" s="357"/>
      <c r="CK94" s="357"/>
      <c r="CL94" s="357"/>
      <c r="CM94" s="358"/>
      <c r="CN94" s="53"/>
      <c r="CO94" s="53"/>
      <c r="CP94" s="53"/>
      <c r="CQ94" s="53"/>
      <c r="CR94" s="81"/>
      <c r="CS94" s="136"/>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55"/>
      <c r="E95" s="356"/>
      <c r="F95" s="356"/>
      <c r="G95" s="357"/>
      <c r="H95" s="357"/>
      <c r="I95" s="357"/>
      <c r="J95" s="357"/>
      <c r="K95" s="357"/>
      <c r="L95" s="357"/>
      <c r="M95" s="357"/>
      <c r="N95" s="357"/>
      <c r="O95" s="357"/>
      <c r="P95" s="357"/>
      <c r="Q95" s="357"/>
      <c r="R95" s="357"/>
      <c r="S95" s="357"/>
      <c r="T95" s="357"/>
      <c r="U95" s="357"/>
      <c r="V95" s="357"/>
      <c r="W95" s="357"/>
      <c r="X95" s="357"/>
      <c r="Y95" s="357"/>
      <c r="Z95" s="357"/>
      <c r="AA95" s="358"/>
      <c r="AB95" s="53"/>
      <c r="AC95" s="53"/>
      <c r="AD95" s="53"/>
      <c r="AE95" s="53"/>
      <c r="AF95" s="81"/>
      <c r="AG95" s="136"/>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81"/>
      <c r="BM95" s="74"/>
      <c r="BN95" s="408"/>
      <c r="BO95" s="143">
        <v>3</v>
      </c>
      <c r="BP95" s="355"/>
      <c r="BQ95" s="356"/>
      <c r="BR95" s="356"/>
      <c r="BS95" s="357"/>
      <c r="BT95" s="357"/>
      <c r="BU95" s="357"/>
      <c r="BV95" s="357"/>
      <c r="BW95" s="357"/>
      <c r="BX95" s="357"/>
      <c r="BY95" s="357"/>
      <c r="BZ95" s="357"/>
      <c r="CA95" s="357"/>
      <c r="CB95" s="357"/>
      <c r="CC95" s="357"/>
      <c r="CD95" s="357"/>
      <c r="CE95" s="357"/>
      <c r="CF95" s="357"/>
      <c r="CG95" s="357"/>
      <c r="CH95" s="357"/>
      <c r="CI95" s="357"/>
      <c r="CJ95" s="357"/>
      <c r="CK95" s="357"/>
      <c r="CL95" s="357"/>
      <c r="CM95" s="358"/>
      <c r="CN95" s="53"/>
      <c r="CO95" s="53"/>
      <c r="CP95" s="53"/>
      <c r="CQ95" s="53"/>
      <c r="CR95" s="81"/>
      <c r="CS95" s="136"/>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55"/>
      <c r="E96" s="356"/>
      <c r="F96" s="356"/>
      <c r="G96" s="357"/>
      <c r="H96" s="357"/>
      <c r="I96" s="357"/>
      <c r="J96" s="357"/>
      <c r="K96" s="357"/>
      <c r="L96" s="357"/>
      <c r="M96" s="357"/>
      <c r="N96" s="357"/>
      <c r="O96" s="357"/>
      <c r="P96" s="357"/>
      <c r="Q96" s="357"/>
      <c r="R96" s="357"/>
      <c r="S96" s="357"/>
      <c r="T96" s="357"/>
      <c r="U96" s="357"/>
      <c r="V96" s="357"/>
      <c r="W96" s="357"/>
      <c r="X96" s="357"/>
      <c r="Y96" s="357"/>
      <c r="Z96" s="357"/>
      <c r="AA96" s="358"/>
      <c r="AB96" s="53"/>
      <c r="AC96" s="53"/>
      <c r="AD96" s="53"/>
      <c r="AE96" s="53"/>
      <c r="AF96" s="81"/>
      <c r="AG96" s="136"/>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81"/>
      <c r="BM96" s="74"/>
      <c r="BN96" s="408"/>
      <c r="BO96" s="143">
        <v>2</v>
      </c>
      <c r="BP96" s="355"/>
      <c r="BQ96" s="356"/>
      <c r="BR96" s="356"/>
      <c r="BS96" s="357"/>
      <c r="BT96" s="357"/>
      <c r="BU96" s="357"/>
      <c r="BV96" s="357"/>
      <c r="BW96" s="357"/>
      <c r="BX96" s="357"/>
      <c r="BY96" s="357"/>
      <c r="BZ96" s="357"/>
      <c r="CA96" s="357"/>
      <c r="CB96" s="357"/>
      <c r="CC96" s="357"/>
      <c r="CD96" s="357"/>
      <c r="CE96" s="357"/>
      <c r="CF96" s="357"/>
      <c r="CG96" s="357"/>
      <c r="CH96" s="357"/>
      <c r="CI96" s="357"/>
      <c r="CJ96" s="357"/>
      <c r="CK96" s="357"/>
      <c r="CL96" s="357"/>
      <c r="CM96" s="358"/>
      <c r="CN96" s="53"/>
      <c r="CO96" s="53"/>
      <c r="CP96" s="53"/>
      <c r="CQ96" s="53"/>
      <c r="CR96" s="81"/>
      <c r="CS96" s="136"/>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359"/>
      <c r="E97" s="360"/>
      <c r="F97" s="360"/>
      <c r="G97" s="361"/>
      <c r="H97" s="361"/>
      <c r="I97" s="361"/>
      <c r="J97" s="361"/>
      <c r="K97" s="361"/>
      <c r="L97" s="361"/>
      <c r="M97" s="361"/>
      <c r="N97" s="361"/>
      <c r="O97" s="361"/>
      <c r="P97" s="361"/>
      <c r="Q97" s="361"/>
      <c r="R97" s="361"/>
      <c r="S97" s="361"/>
      <c r="T97" s="361"/>
      <c r="U97" s="361"/>
      <c r="V97" s="361"/>
      <c r="W97" s="361"/>
      <c r="X97" s="361"/>
      <c r="Y97" s="361"/>
      <c r="Z97" s="361"/>
      <c r="AA97" s="362"/>
      <c r="AB97" s="53"/>
      <c r="AC97" s="53"/>
      <c r="AD97" s="53"/>
      <c r="AE97" s="53"/>
      <c r="AF97" s="81"/>
      <c r="AG97" s="136"/>
      <c r="AH97" s="322"/>
      <c r="AI97" s="143">
        <v>1</v>
      </c>
      <c r="AJ97" s="359"/>
      <c r="AK97" s="360"/>
      <c r="AL97" s="360"/>
      <c r="AM97" s="361"/>
      <c r="AN97" s="361"/>
      <c r="AO97" s="361"/>
      <c r="AP97" s="361"/>
      <c r="AQ97" s="361"/>
      <c r="AR97" s="361"/>
      <c r="AS97" s="361"/>
      <c r="AT97" s="361"/>
      <c r="AU97" s="361"/>
      <c r="AV97" s="361"/>
      <c r="AW97" s="361"/>
      <c r="AX97" s="361"/>
      <c r="AY97" s="361"/>
      <c r="AZ97" s="361"/>
      <c r="BA97" s="361"/>
      <c r="BB97" s="361"/>
      <c r="BC97" s="361"/>
      <c r="BD97" s="361"/>
      <c r="BE97" s="361"/>
      <c r="BF97" s="361"/>
      <c r="BG97" s="362"/>
      <c r="BH97" s="53"/>
      <c r="BI97" s="53"/>
      <c r="BJ97" s="53"/>
      <c r="BK97" s="53"/>
      <c r="BL97" s="81"/>
      <c r="BM97" s="74"/>
      <c r="BN97" s="408"/>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81"/>
      <c r="CS97" s="136"/>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0" customHeight="1" x14ac:dyDescent="0.2">
      <c r="A98" s="303"/>
      <c r="B98" s="322"/>
      <c r="C98" s="206"/>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206"/>
      <c r="AJ98" s="365" t="s">
        <v>41</v>
      </c>
      <c r="AK98" s="366"/>
      <c r="AL98" s="366"/>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74"/>
      <c r="BN98" s="408"/>
      <c r="BO98" s="206"/>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206"/>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74"/>
      <c r="BN99" s="408"/>
      <c r="BO99" s="149"/>
      <c r="BP99" s="320" t="s">
        <v>42</v>
      </c>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74"/>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81"/>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529"/>
      <c r="C127" s="530"/>
      <c r="D127" s="279"/>
      <c r="E127" s="280"/>
      <c r="F127" s="280"/>
      <c r="G127" s="280"/>
      <c r="H127" s="280"/>
      <c r="I127" s="281"/>
      <c r="J127" s="527"/>
      <c r="K127" s="527"/>
      <c r="L127" s="527"/>
      <c r="M127" s="527"/>
      <c r="N127" s="527"/>
      <c r="O127" s="527"/>
      <c r="P127" s="527"/>
      <c r="Q127" s="527"/>
      <c r="R127" s="527"/>
      <c r="S127" s="489"/>
      <c r="T127" s="489"/>
      <c r="U127" s="489"/>
      <c r="V127" s="528"/>
      <c r="W127" s="346"/>
      <c r="X127" s="45"/>
      <c r="Y127" s="45"/>
      <c r="Z127" s="148"/>
      <c r="AA127" s="148"/>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274"/>
      <c r="BW127" s="275"/>
      <c r="BX127" s="275"/>
      <c r="BY127" s="275"/>
      <c r="BZ127" s="275"/>
      <c r="CA127" s="275"/>
      <c r="CB127" s="275"/>
      <c r="CC127" s="275"/>
      <c r="CD127" s="276"/>
      <c r="CE127" s="274"/>
      <c r="CF127" s="275"/>
      <c r="CG127" s="276"/>
      <c r="CH127" s="274"/>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81"/>
    </row>
    <row r="128" spans="1:128" ht="24.95" customHeight="1" x14ac:dyDescent="0.2">
      <c r="A128" s="290"/>
      <c r="B128" s="529"/>
      <c r="C128" s="530"/>
      <c r="D128" s="279"/>
      <c r="E128" s="280"/>
      <c r="F128" s="280"/>
      <c r="G128" s="280"/>
      <c r="H128" s="280"/>
      <c r="I128" s="281"/>
      <c r="J128" s="527"/>
      <c r="K128" s="527"/>
      <c r="L128" s="527"/>
      <c r="M128" s="527"/>
      <c r="N128" s="527"/>
      <c r="O128" s="527"/>
      <c r="P128" s="527"/>
      <c r="Q128" s="527"/>
      <c r="R128" s="527"/>
      <c r="S128" s="486"/>
      <c r="T128" s="486"/>
      <c r="U128" s="486"/>
      <c r="V128" s="346"/>
      <c r="W128" s="346"/>
      <c r="X128" s="45"/>
      <c r="Y128" s="45"/>
      <c r="Z128" s="148"/>
      <c r="AA128" s="148"/>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529"/>
      <c r="C129" s="530"/>
      <c r="D129" s="279"/>
      <c r="E129" s="525"/>
      <c r="F129" s="525"/>
      <c r="G129" s="525"/>
      <c r="H129" s="525"/>
      <c r="I129" s="526"/>
      <c r="J129" s="527"/>
      <c r="K129" s="527"/>
      <c r="L129" s="527"/>
      <c r="M129" s="527"/>
      <c r="N129" s="527"/>
      <c r="O129" s="527"/>
      <c r="P129" s="527"/>
      <c r="Q129" s="527"/>
      <c r="R129" s="527"/>
      <c r="S129" s="489"/>
      <c r="T129" s="489"/>
      <c r="U129" s="489"/>
      <c r="V129" s="346"/>
      <c r="W129" s="346"/>
      <c r="X129" s="45"/>
      <c r="Y129" s="45"/>
      <c r="Z129" s="148"/>
      <c r="AA129" s="148"/>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529"/>
      <c r="C130" s="530"/>
      <c r="D130" s="279"/>
      <c r="E130" s="523"/>
      <c r="F130" s="523"/>
      <c r="G130" s="523"/>
      <c r="H130" s="523"/>
      <c r="I130" s="524"/>
      <c r="J130" s="451"/>
      <c r="K130" s="452"/>
      <c r="L130" s="452"/>
      <c r="M130" s="452"/>
      <c r="N130" s="452"/>
      <c r="O130" s="452"/>
      <c r="P130" s="452"/>
      <c r="Q130" s="452"/>
      <c r="R130" s="453"/>
      <c r="S130" s="531"/>
      <c r="T130" s="531"/>
      <c r="U130" s="531"/>
      <c r="V130" s="528"/>
      <c r="W130" s="346"/>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529"/>
      <c r="C131" s="530"/>
      <c r="D131" s="279"/>
      <c r="E131" s="523"/>
      <c r="F131" s="523"/>
      <c r="G131" s="523"/>
      <c r="H131" s="523"/>
      <c r="I131" s="524"/>
      <c r="J131" s="527"/>
      <c r="K131" s="527"/>
      <c r="L131" s="527"/>
      <c r="M131" s="527"/>
      <c r="N131" s="527"/>
      <c r="O131" s="527"/>
      <c r="P131" s="527"/>
      <c r="Q131" s="527"/>
      <c r="R131" s="527"/>
      <c r="S131" s="486"/>
      <c r="T131" s="486"/>
      <c r="U131" s="486"/>
      <c r="V131" s="532"/>
      <c r="W131" s="533"/>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534"/>
      <c r="C132" s="535"/>
      <c r="D132" s="279"/>
      <c r="E132" s="523"/>
      <c r="F132" s="523"/>
      <c r="G132" s="523"/>
      <c r="H132" s="523"/>
      <c r="I132" s="524"/>
      <c r="J132" s="536"/>
      <c r="K132" s="536"/>
      <c r="L132" s="536"/>
      <c r="M132" s="536"/>
      <c r="N132" s="536"/>
      <c r="O132" s="536"/>
      <c r="P132" s="536"/>
      <c r="Q132" s="536"/>
      <c r="R132" s="536"/>
      <c r="S132" s="489"/>
      <c r="T132" s="489"/>
      <c r="U132" s="489"/>
      <c r="V132" s="346"/>
      <c r="W132" s="346"/>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370"/>
      <c r="C133" s="371"/>
      <c r="D133" s="279"/>
      <c r="E133" s="280"/>
      <c r="F133" s="280"/>
      <c r="G133" s="280"/>
      <c r="H133" s="280"/>
      <c r="I133" s="281"/>
      <c r="J133" s="328"/>
      <c r="K133" s="328"/>
      <c r="L133" s="328"/>
      <c r="M133" s="328"/>
      <c r="N133" s="328"/>
      <c r="O133" s="328"/>
      <c r="P133" s="328"/>
      <c r="Q133" s="328"/>
      <c r="R133" s="328"/>
      <c r="S133" s="486"/>
      <c r="T133" s="486"/>
      <c r="U133" s="486"/>
      <c r="V133" s="528"/>
      <c r="W133" s="346"/>
      <c r="X133" s="45"/>
      <c r="Y133" s="45"/>
      <c r="Z133" s="148"/>
      <c r="AA133" s="148"/>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370"/>
      <c r="C134" s="514"/>
      <c r="D134" s="279"/>
      <c r="E134" s="523"/>
      <c r="F134" s="523"/>
      <c r="G134" s="523"/>
      <c r="H134" s="523"/>
      <c r="I134" s="524"/>
      <c r="J134" s="536"/>
      <c r="K134" s="536"/>
      <c r="L134" s="536"/>
      <c r="M134" s="536"/>
      <c r="N134" s="536"/>
      <c r="O134" s="536"/>
      <c r="P134" s="536"/>
      <c r="Q134" s="536"/>
      <c r="R134" s="536"/>
      <c r="S134" s="489"/>
      <c r="T134" s="489"/>
      <c r="U134" s="489"/>
      <c r="V134" s="532"/>
      <c r="W134" s="533"/>
      <c r="X134" s="45"/>
      <c r="Y134" s="45"/>
      <c r="Z134" s="148"/>
      <c r="AA134" s="148"/>
      <c r="AB134" s="53"/>
      <c r="AC134" s="53"/>
      <c r="AD134" s="53"/>
      <c r="AE134" s="53"/>
      <c r="AF134" s="81"/>
      <c r="AG134" s="136"/>
      <c r="AH134" s="266"/>
      <c r="AI134" s="267"/>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141"/>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370"/>
      <c r="C135" s="514"/>
      <c r="D135" s="279"/>
      <c r="E135" s="523"/>
      <c r="F135" s="523"/>
      <c r="G135" s="523"/>
      <c r="H135" s="523"/>
      <c r="I135" s="524"/>
      <c r="J135" s="536"/>
      <c r="K135" s="536"/>
      <c r="L135" s="536"/>
      <c r="M135" s="536"/>
      <c r="N135" s="536"/>
      <c r="O135" s="536"/>
      <c r="P135" s="536"/>
      <c r="Q135" s="536"/>
      <c r="R135" s="536"/>
      <c r="S135" s="486"/>
      <c r="T135" s="486"/>
      <c r="U135" s="486"/>
      <c r="V135" s="346"/>
      <c r="W135" s="346"/>
      <c r="X135" s="45"/>
      <c r="Y135" s="45"/>
      <c r="Z135" s="148"/>
      <c r="AA135" s="148"/>
      <c r="AB135" s="53"/>
      <c r="AC135" s="53"/>
      <c r="AD135" s="53"/>
      <c r="AE135" s="53"/>
      <c r="AF135" s="81"/>
      <c r="AG135" s="136"/>
      <c r="AH135" s="266"/>
      <c r="AI135" s="267"/>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141"/>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370"/>
      <c r="C136" s="514"/>
      <c r="D136" s="279"/>
      <c r="E136" s="523"/>
      <c r="F136" s="523"/>
      <c r="G136" s="523"/>
      <c r="H136" s="523"/>
      <c r="I136" s="524"/>
      <c r="J136" s="527"/>
      <c r="K136" s="527"/>
      <c r="L136" s="527"/>
      <c r="M136" s="527"/>
      <c r="N136" s="527"/>
      <c r="O136" s="527"/>
      <c r="P136" s="527"/>
      <c r="Q136" s="527"/>
      <c r="R136" s="527"/>
      <c r="S136" s="486"/>
      <c r="T136" s="486"/>
      <c r="U136" s="486"/>
      <c r="V136" s="528"/>
      <c r="W136" s="346"/>
      <c r="X136" s="45"/>
      <c r="Y136" s="45"/>
      <c r="Z136" s="148"/>
      <c r="AA136" s="148"/>
      <c r="AB136" s="53"/>
      <c r="AC136" s="53"/>
      <c r="AD136" s="53"/>
      <c r="AE136" s="53"/>
      <c r="AF136" s="81"/>
      <c r="AG136" s="136"/>
      <c r="AH136" s="266"/>
      <c r="AI136" s="267"/>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141"/>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370"/>
      <c r="C137" s="514"/>
      <c r="D137" s="279"/>
      <c r="E137" s="523"/>
      <c r="F137" s="523"/>
      <c r="G137" s="523"/>
      <c r="H137" s="523"/>
      <c r="I137" s="524"/>
      <c r="J137" s="536"/>
      <c r="K137" s="536"/>
      <c r="L137" s="536"/>
      <c r="M137" s="536"/>
      <c r="N137" s="536"/>
      <c r="O137" s="536"/>
      <c r="P137" s="536"/>
      <c r="Q137" s="536"/>
      <c r="R137" s="536"/>
      <c r="S137" s="486"/>
      <c r="T137" s="486"/>
      <c r="U137" s="486"/>
      <c r="V137" s="346"/>
      <c r="W137" s="346"/>
      <c r="X137" s="45"/>
      <c r="Y137" s="45"/>
      <c r="Z137" s="148"/>
      <c r="AA137" s="148"/>
      <c r="AB137" s="53"/>
      <c r="AC137" s="53"/>
      <c r="AD137" s="53"/>
      <c r="AE137" s="53"/>
      <c r="AF137" s="81"/>
      <c r="AG137" s="136"/>
      <c r="AH137" s="266"/>
      <c r="AI137" s="267"/>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141"/>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370"/>
      <c r="C138" s="514"/>
      <c r="D138" s="279"/>
      <c r="E138" s="523"/>
      <c r="F138" s="523"/>
      <c r="G138" s="523"/>
      <c r="H138" s="523"/>
      <c r="I138" s="524"/>
      <c r="J138" s="536"/>
      <c r="K138" s="536"/>
      <c r="L138" s="536"/>
      <c r="M138" s="536"/>
      <c r="N138" s="536"/>
      <c r="O138" s="536"/>
      <c r="P138" s="536"/>
      <c r="Q138" s="536"/>
      <c r="R138" s="536"/>
      <c r="S138" s="486"/>
      <c r="T138" s="486"/>
      <c r="U138" s="486"/>
      <c r="V138" s="293"/>
      <c r="W138" s="288"/>
      <c r="X138" s="45"/>
      <c r="Y138" s="45"/>
      <c r="Z138" s="148"/>
      <c r="AA138" s="148"/>
      <c r="AB138" s="53"/>
      <c r="AC138" s="53"/>
      <c r="AD138" s="53"/>
      <c r="AE138" s="53"/>
      <c r="AF138" s="81"/>
      <c r="AG138" s="136"/>
      <c r="AH138" s="266"/>
      <c r="AI138" s="267"/>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141"/>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266"/>
      <c r="C139" s="374"/>
      <c r="D139" s="279"/>
      <c r="E139" s="523"/>
      <c r="F139" s="523"/>
      <c r="G139" s="523"/>
      <c r="H139" s="523"/>
      <c r="I139" s="524"/>
      <c r="J139" s="346"/>
      <c r="K139" s="346"/>
      <c r="L139" s="346"/>
      <c r="M139" s="346"/>
      <c r="N139" s="346"/>
      <c r="O139" s="346"/>
      <c r="P139" s="346"/>
      <c r="Q139" s="346"/>
      <c r="R139" s="346"/>
      <c r="S139" s="486"/>
      <c r="T139" s="486"/>
      <c r="U139" s="486"/>
      <c r="V139" s="288"/>
      <c r="W139" s="288"/>
      <c r="X139" s="45"/>
      <c r="Y139" s="45"/>
      <c r="Z139" s="148"/>
      <c r="AA139" s="148"/>
      <c r="AB139" s="53"/>
      <c r="AC139" s="53"/>
      <c r="AD139" s="53"/>
      <c r="AE139" s="53"/>
      <c r="AF139" s="81"/>
      <c r="AG139" s="136"/>
      <c r="AH139" s="266"/>
      <c r="AI139" s="267"/>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141"/>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266"/>
      <c r="C140" s="374"/>
      <c r="D140" s="279"/>
      <c r="E140" s="525"/>
      <c r="F140" s="525"/>
      <c r="G140" s="525"/>
      <c r="H140" s="525"/>
      <c r="I140" s="526"/>
      <c r="J140" s="432"/>
      <c r="K140" s="432"/>
      <c r="L140" s="432"/>
      <c r="M140" s="432"/>
      <c r="N140" s="432"/>
      <c r="O140" s="432"/>
      <c r="P140" s="432"/>
      <c r="Q140" s="432"/>
      <c r="R140" s="432"/>
      <c r="S140" s="326"/>
      <c r="T140" s="326"/>
      <c r="U140" s="326"/>
      <c r="V140" s="528"/>
      <c r="W140" s="346"/>
      <c r="X140" s="45"/>
      <c r="Y140" s="45"/>
      <c r="Z140" s="148"/>
      <c r="AA140" s="148"/>
      <c r="AB140" s="53"/>
      <c r="AC140" s="53"/>
      <c r="AD140" s="53"/>
      <c r="AE140" s="53"/>
      <c r="AF140" s="81"/>
      <c r="AG140" s="136"/>
      <c r="AH140" s="266"/>
      <c r="AI140" s="267"/>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141"/>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266"/>
      <c r="C141" s="374"/>
      <c r="D141" s="282"/>
      <c r="E141" s="424"/>
      <c r="F141" s="424"/>
      <c r="G141" s="424"/>
      <c r="H141" s="424"/>
      <c r="I141" s="425"/>
      <c r="J141" s="288"/>
      <c r="K141" s="288"/>
      <c r="L141" s="288"/>
      <c r="M141" s="288"/>
      <c r="N141" s="288"/>
      <c r="O141" s="288"/>
      <c r="P141" s="288"/>
      <c r="Q141" s="288"/>
      <c r="R141" s="288"/>
      <c r="S141" s="346"/>
      <c r="T141" s="346"/>
      <c r="U141" s="346"/>
      <c r="V141" s="288"/>
      <c r="W141" s="288"/>
      <c r="X141" s="45"/>
      <c r="Y141" s="45"/>
      <c r="Z141" s="148"/>
      <c r="AA141" s="148"/>
      <c r="AB141" s="53"/>
      <c r="AC141" s="53"/>
      <c r="AD141" s="53"/>
      <c r="AE141" s="53"/>
      <c r="AF141" s="81"/>
      <c r="AG141" s="136"/>
      <c r="AH141" s="266"/>
      <c r="AI141" s="267"/>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141"/>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266"/>
      <c r="C142" s="374"/>
      <c r="D142" s="282"/>
      <c r="E142" s="424"/>
      <c r="F142" s="424"/>
      <c r="G142" s="424"/>
      <c r="H142" s="424"/>
      <c r="I142" s="425"/>
      <c r="J142" s="288"/>
      <c r="K142" s="288"/>
      <c r="L142" s="288"/>
      <c r="M142" s="288"/>
      <c r="N142" s="288"/>
      <c r="O142" s="288"/>
      <c r="P142" s="288"/>
      <c r="Q142" s="288"/>
      <c r="R142" s="288"/>
      <c r="S142" s="346"/>
      <c r="T142" s="346"/>
      <c r="U142" s="346"/>
      <c r="V142" s="288"/>
      <c r="W142" s="288"/>
      <c r="X142" s="45"/>
      <c r="Y142" s="45"/>
      <c r="Z142" s="148"/>
      <c r="AA142" s="148"/>
      <c r="AB142" s="53"/>
      <c r="AC142" s="53"/>
      <c r="AD142" s="53"/>
      <c r="AE142" s="53"/>
      <c r="AF142" s="81"/>
      <c r="AG142" s="136"/>
      <c r="AH142" s="266"/>
      <c r="AI142" s="267"/>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141"/>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266"/>
      <c r="C143" s="374"/>
      <c r="D143" s="282"/>
      <c r="E143" s="361"/>
      <c r="F143" s="361"/>
      <c r="G143" s="361"/>
      <c r="H143" s="361"/>
      <c r="I143" s="362"/>
      <c r="J143" s="288"/>
      <c r="K143" s="288"/>
      <c r="L143" s="288"/>
      <c r="M143" s="288"/>
      <c r="N143" s="288"/>
      <c r="O143" s="288"/>
      <c r="P143" s="288"/>
      <c r="Q143" s="288"/>
      <c r="R143" s="288"/>
      <c r="S143" s="537"/>
      <c r="T143" s="537"/>
      <c r="U143" s="537"/>
      <c r="V143" s="288"/>
      <c r="W143" s="288"/>
      <c r="X143" s="45"/>
      <c r="Y143" s="45"/>
      <c r="Z143" s="148"/>
      <c r="AA143" s="148"/>
      <c r="AB143" s="53"/>
      <c r="AC143" s="53"/>
      <c r="AD143" s="53"/>
      <c r="AE143" s="53"/>
      <c r="AF143" s="81"/>
      <c r="AG143" s="136"/>
      <c r="AH143" s="266"/>
      <c r="AI143" s="267"/>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141"/>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266"/>
      <c r="AI144" s="267"/>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141"/>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266"/>
      <c r="AI145" s="267"/>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141"/>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266"/>
      <c r="AI146" s="267"/>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141"/>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266"/>
      <c r="AI147" s="267"/>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141"/>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266"/>
      <c r="AI148" s="267"/>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141"/>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266"/>
      <c r="AI149" s="267"/>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141"/>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266"/>
      <c r="AI150" s="267"/>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141"/>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61">
    <mergeCell ref="DN149:DO149"/>
    <mergeCell ref="J150:R150"/>
    <mergeCell ref="S150:U150"/>
    <mergeCell ref="V150:W150"/>
    <mergeCell ref="AH150:AI150"/>
    <mergeCell ref="AP150:AX150"/>
    <mergeCell ref="AY150:BA150"/>
    <mergeCell ref="BB150:BC150"/>
    <mergeCell ref="BV150:CD150"/>
    <mergeCell ref="CE150:CG150"/>
    <mergeCell ref="CH150:CI150"/>
    <mergeCell ref="DB150:DJ150"/>
    <mergeCell ref="DK150:DM150"/>
    <mergeCell ref="DN150:DO150"/>
    <mergeCell ref="J149:R149"/>
    <mergeCell ref="S149:U149"/>
    <mergeCell ref="V149:W149"/>
    <mergeCell ref="AH149:AI149"/>
    <mergeCell ref="AP149:AX149"/>
    <mergeCell ref="AY149:BA149"/>
    <mergeCell ref="BB149:BC149"/>
    <mergeCell ref="BV149:CD149"/>
    <mergeCell ref="CE149:CG149"/>
    <mergeCell ref="CH149:CI149"/>
    <mergeCell ref="DB149:DJ149"/>
    <mergeCell ref="DK149:DM149"/>
    <mergeCell ref="CH147:CI147"/>
    <mergeCell ref="DB147:DJ147"/>
    <mergeCell ref="AY145:BA145"/>
    <mergeCell ref="BB145:BC145"/>
    <mergeCell ref="BV145:CD145"/>
    <mergeCell ref="CE145:CG145"/>
    <mergeCell ref="DK147:DM147"/>
    <mergeCell ref="CH145:CI145"/>
    <mergeCell ref="DB145:DJ145"/>
    <mergeCell ref="DK145:DM145"/>
    <mergeCell ref="DN147:DO147"/>
    <mergeCell ref="J148:R148"/>
    <mergeCell ref="S148:U148"/>
    <mergeCell ref="V148:W148"/>
    <mergeCell ref="AH148:AI148"/>
    <mergeCell ref="AP148:AX148"/>
    <mergeCell ref="AY148:BA148"/>
    <mergeCell ref="BB148:BC148"/>
    <mergeCell ref="BV148:CD148"/>
    <mergeCell ref="CE148:CG148"/>
    <mergeCell ref="CH148:CI148"/>
    <mergeCell ref="DB148:DJ148"/>
    <mergeCell ref="DK148:DM148"/>
    <mergeCell ref="DN148:DO148"/>
    <mergeCell ref="J147:R147"/>
    <mergeCell ref="S147:U147"/>
    <mergeCell ref="V147:W147"/>
    <mergeCell ref="AH147:AI147"/>
    <mergeCell ref="AP147:AX147"/>
    <mergeCell ref="AY147:BA147"/>
    <mergeCell ref="BB147:BC147"/>
    <mergeCell ref="BV147:CD147"/>
    <mergeCell ref="CE147:CG147"/>
    <mergeCell ref="BB143:BC143"/>
    <mergeCell ref="DN145:DO145"/>
    <mergeCell ref="J146:R146"/>
    <mergeCell ref="S146:U146"/>
    <mergeCell ref="V146:W146"/>
    <mergeCell ref="AH146:AI146"/>
    <mergeCell ref="AP146:AX146"/>
    <mergeCell ref="AY146:BA146"/>
    <mergeCell ref="BB146:BC146"/>
    <mergeCell ref="BV146:CD146"/>
    <mergeCell ref="CE146:CG146"/>
    <mergeCell ref="CH146:CI146"/>
    <mergeCell ref="DB146:DJ146"/>
    <mergeCell ref="DK146:DM146"/>
    <mergeCell ref="DN146:DO146"/>
    <mergeCell ref="J145:R145"/>
    <mergeCell ref="S145:U145"/>
    <mergeCell ref="V145:W145"/>
    <mergeCell ref="AH145:AI145"/>
    <mergeCell ref="AP145:AX145"/>
    <mergeCell ref="BV143:CD143"/>
    <mergeCell ref="CE143:CG143"/>
    <mergeCell ref="CH143:CI143"/>
    <mergeCell ref="BV141:CD141"/>
    <mergeCell ref="CE141:CG141"/>
    <mergeCell ref="DB143:DJ143"/>
    <mergeCell ref="DK143:DM143"/>
    <mergeCell ref="DN143:DO143"/>
    <mergeCell ref="J144:R144"/>
    <mergeCell ref="S144:U144"/>
    <mergeCell ref="V144:W144"/>
    <mergeCell ref="AH144:AI144"/>
    <mergeCell ref="AP144:AX144"/>
    <mergeCell ref="AY144:BA144"/>
    <mergeCell ref="BB144:BC144"/>
    <mergeCell ref="BV144:CD144"/>
    <mergeCell ref="CE144:CG144"/>
    <mergeCell ref="CH144:CI144"/>
    <mergeCell ref="DB144:DJ144"/>
    <mergeCell ref="DK144:DM144"/>
    <mergeCell ref="DN144:DO144"/>
    <mergeCell ref="J143:R143"/>
    <mergeCell ref="S143:U143"/>
    <mergeCell ref="V143:W143"/>
    <mergeCell ref="AH143:AI143"/>
    <mergeCell ref="AP143:AX143"/>
    <mergeCell ref="AY143:BA143"/>
    <mergeCell ref="CH141:CI141"/>
    <mergeCell ref="DB141:DJ141"/>
    <mergeCell ref="DK141:DM141"/>
    <mergeCell ref="DN141:DO141"/>
    <mergeCell ref="J142:R142"/>
    <mergeCell ref="S142:U142"/>
    <mergeCell ref="V142:W142"/>
    <mergeCell ref="AH142:AI142"/>
    <mergeCell ref="AP142:AX142"/>
    <mergeCell ref="AY142:BA142"/>
    <mergeCell ref="BB142:BC142"/>
    <mergeCell ref="BV142:CD142"/>
    <mergeCell ref="CE142:CG142"/>
    <mergeCell ref="CH142:CI142"/>
    <mergeCell ref="DB142:DJ142"/>
    <mergeCell ref="DK142:DM142"/>
    <mergeCell ref="DN142:DO142"/>
    <mergeCell ref="J141:R141"/>
    <mergeCell ref="S141:U141"/>
    <mergeCell ref="V141:W141"/>
    <mergeCell ref="AH141:AI141"/>
    <mergeCell ref="AP141:AX141"/>
    <mergeCell ref="AY141:BA141"/>
    <mergeCell ref="BB141:BC141"/>
    <mergeCell ref="CH140:CI140"/>
    <mergeCell ref="DB140:DJ140"/>
    <mergeCell ref="DK140:DM140"/>
    <mergeCell ref="DN140:DO140"/>
    <mergeCell ref="J139:R139"/>
    <mergeCell ref="S139:U139"/>
    <mergeCell ref="V139:W139"/>
    <mergeCell ref="AH139:AI139"/>
    <mergeCell ref="AP139:AX139"/>
    <mergeCell ref="AY139:BA139"/>
    <mergeCell ref="BB139:BC139"/>
    <mergeCell ref="BV139:CD139"/>
    <mergeCell ref="CE139:CG139"/>
    <mergeCell ref="J140:R140"/>
    <mergeCell ref="S140:U140"/>
    <mergeCell ref="V140:W140"/>
    <mergeCell ref="AH140:AI140"/>
    <mergeCell ref="AP140:AX140"/>
    <mergeCell ref="AY140:BA140"/>
    <mergeCell ref="BB140:BC140"/>
    <mergeCell ref="BV140:CD140"/>
    <mergeCell ref="CE140:CG140"/>
    <mergeCell ref="AP137:AX137"/>
    <mergeCell ref="AY137:BA137"/>
    <mergeCell ref="BB137:BC137"/>
    <mergeCell ref="BV137:CD137"/>
    <mergeCell ref="CE137:CG137"/>
    <mergeCell ref="CH139:CI139"/>
    <mergeCell ref="DB139:DJ139"/>
    <mergeCell ref="DK139:DM139"/>
    <mergeCell ref="DN139:DO139"/>
    <mergeCell ref="BB135:BC135"/>
    <mergeCell ref="BV135:CD135"/>
    <mergeCell ref="CE135:CG135"/>
    <mergeCell ref="CH137:CI137"/>
    <mergeCell ref="DB137:DJ137"/>
    <mergeCell ref="DK137:DM137"/>
    <mergeCell ref="DN137:DO137"/>
    <mergeCell ref="J138:R138"/>
    <mergeCell ref="S138:U138"/>
    <mergeCell ref="V138:W138"/>
    <mergeCell ref="AH138:AI138"/>
    <mergeCell ref="AP138:AX138"/>
    <mergeCell ref="AY138:BA138"/>
    <mergeCell ref="BB138:BC138"/>
    <mergeCell ref="BV138:CD138"/>
    <mergeCell ref="CE138:CG138"/>
    <mergeCell ref="CH138:CI138"/>
    <mergeCell ref="DB138:DJ138"/>
    <mergeCell ref="DK138:DM138"/>
    <mergeCell ref="DN138:DO138"/>
    <mergeCell ref="J137:R137"/>
    <mergeCell ref="S137:U137"/>
    <mergeCell ref="V137:W137"/>
    <mergeCell ref="AH137:AI137"/>
    <mergeCell ref="DB133:DJ133"/>
    <mergeCell ref="CH135:CI135"/>
    <mergeCell ref="DB135:DJ135"/>
    <mergeCell ref="DK135:DM135"/>
    <mergeCell ref="DN135:DO135"/>
    <mergeCell ref="J136:R136"/>
    <mergeCell ref="S136:U136"/>
    <mergeCell ref="V136:W136"/>
    <mergeCell ref="AH136:AI136"/>
    <mergeCell ref="AP136:AX136"/>
    <mergeCell ref="AY136:BA136"/>
    <mergeCell ref="BB136:BC136"/>
    <mergeCell ref="BV136:CD136"/>
    <mergeCell ref="CE136:CG136"/>
    <mergeCell ref="CH136:CI136"/>
    <mergeCell ref="DB136:DJ136"/>
    <mergeCell ref="DK136:DM136"/>
    <mergeCell ref="DN136:DO136"/>
    <mergeCell ref="J135:R135"/>
    <mergeCell ref="S135:U135"/>
    <mergeCell ref="V135:W135"/>
    <mergeCell ref="AH135:AI135"/>
    <mergeCell ref="AP135:AX135"/>
    <mergeCell ref="AY135:BA135"/>
    <mergeCell ref="BB131:BC131"/>
    <mergeCell ref="DK133:DM133"/>
    <mergeCell ref="DN133:DO133"/>
    <mergeCell ref="J134:R134"/>
    <mergeCell ref="S134:U134"/>
    <mergeCell ref="V134:W134"/>
    <mergeCell ref="AH134:AI134"/>
    <mergeCell ref="AP134:AX134"/>
    <mergeCell ref="AY134:BA134"/>
    <mergeCell ref="BB134:BC134"/>
    <mergeCell ref="BV134:CD134"/>
    <mergeCell ref="CE134:CG134"/>
    <mergeCell ref="CH134:CI134"/>
    <mergeCell ref="DB134:DJ134"/>
    <mergeCell ref="DK134:DM134"/>
    <mergeCell ref="DN134:DO134"/>
    <mergeCell ref="BB133:BC133"/>
    <mergeCell ref="BN133:BO133"/>
    <mergeCell ref="BP133:BU133"/>
    <mergeCell ref="BV133:CD133"/>
    <mergeCell ref="CE133:CG133"/>
    <mergeCell ref="CH133:CI133"/>
    <mergeCell ref="CT133:CU133"/>
    <mergeCell ref="CV133:DA133"/>
    <mergeCell ref="AP133:AX133"/>
    <mergeCell ref="AY133:BA133"/>
    <mergeCell ref="DK131:DM131"/>
    <mergeCell ref="DN131:DO131"/>
    <mergeCell ref="B132:C132"/>
    <mergeCell ref="D132:I132"/>
    <mergeCell ref="J132:R132"/>
    <mergeCell ref="S132:U132"/>
    <mergeCell ref="V132:W132"/>
    <mergeCell ref="AH132:AI132"/>
    <mergeCell ref="AJ132:AO132"/>
    <mergeCell ref="AP132:AX132"/>
    <mergeCell ref="AY132:BA132"/>
    <mergeCell ref="BB132:BC132"/>
    <mergeCell ref="BN132:BO132"/>
    <mergeCell ref="BP132:BU132"/>
    <mergeCell ref="BV132:CD132"/>
    <mergeCell ref="CE132:CG132"/>
    <mergeCell ref="CH132:CI132"/>
    <mergeCell ref="CT132:CU132"/>
    <mergeCell ref="CV132:DA132"/>
    <mergeCell ref="DB132:DJ132"/>
    <mergeCell ref="DK132:DM132"/>
    <mergeCell ref="DN132:DO132"/>
    <mergeCell ref="D129:I129"/>
    <mergeCell ref="J129:R129"/>
    <mergeCell ref="S129:U129"/>
    <mergeCell ref="V129:W129"/>
    <mergeCell ref="AH129:AI129"/>
    <mergeCell ref="AJ129:AO129"/>
    <mergeCell ref="B133:C133"/>
    <mergeCell ref="D133:I133"/>
    <mergeCell ref="J133:R133"/>
    <mergeCell ref="S133:U133"/>
    <mergeCell ref="V133:W133"/>
    <mergeCell ref="AH133:AI133"/>
    <mergeCell ref="AJ133:AO133"/>
    <mergeCell ref="DB130:DJ130"/>
    <mergeCell ref="DK130:DM130"/>
    <mergeCell ref="DN130:DO130"/>
    <mergeCell ref="BB129:BC129"/>
    <mergeCell ref="BN129:BO129"/>
    <mergeCell ref="BP129:BU129"/>
    <mergeCell ref="B129:C129"/>
    <mergeCell ref="BN131:BO131"/>
    <mergeCell ref="BP131:BU131"/>
    <mergeCell ref="BV131:CD131"/>
    <mergeCell ref="CE131:CG131"/>
    <mergeCell ref="CH131:CI131"/>
    <mergeCell ref="CT131:CU131"/>
    <mergeCell ref="CV131:DA131"/>
    <mergeCell ref="DB131:DJ131"/>
    <mergeCell ref="B131:C131"/>
    <mergeCell ref="D131:I131"/>
    <mergeCell ref="J131:R131"/>
    <mergeCell ref="S131:U131"/>
    <mergeCell ref="V131:W131"/>
    <mergeCell ref="AH131:AI131"/>
    <mergeCell ref="AJ131:AO131"/>
    <mergeCell ref="AP131:AX131"/>
    <mergeCell ref="AY131:BA131"/>
    <mergeCell ref="DB128:DJ128"/>
    <mergeCell ref="DK128:DM128"/>
    <mergeCell ref="DN128:DO128"/>
    <mergeCell ref="BB127:BC127"/>
    <mergeCell ref="BN127:BO127"/>
    <mergeCell ref="B127:C127"/>
    <mergeCell ref="DN129:DO129"/>
    <mergeCell ref="B130:C130"/>
    <mergeCell ref="D130:I130"/>
    <mergeCell ref="J130:R130"/>
    <mergeCell ref="S130:U130"/>
    <mergeCell ref="V130:W130"/>
    <mergeCell ref="AH130:AI130"/>
    <mergeCell ref="AJ130:AO130"/>
    <mergeCell ref="AP130:AX130"/>
    <mergeCell ref="AY130:BA130"/>
    <mergeCell ref="BB130:BC130"/>
    <mergeCell ref="BN130:BO130"/>
    <mergeCell ref="BP130:BU130"/>
    <mergeCell ref="BV130:CD130"/>
    <mergeCell ref="CE130:CG130"/>
    <mergeCell ref="CH130:CI130"/>
    <mergeCell ref="CT130:CU130"/>
    <mergeCell ref="CV130:DA130"/>
    <mergeCell ref="B128:C128"/>
    <mergeCell ref="D128:I128"/>
    <mergeCell ref="J128:R128"/>
    <mergeCell ref="S128:U128"/>
    <mergeCell ref="V128:W128"/>
    <mergeCell ref="AH128:AI128"/>
    <mergeCell ref="AJ128:AO128"/>
    <mergeCell ref="AP128:AX128"/>
    <mergeCell ref="AY128:BA128"/>
    <mergeCell ref="AP129:AX129"/>
    <mergeCell ref="AY129:BA129"/>
    <mergeCell ref="DK127:DM127"/>
    <mergeCell ref="DK129:DM129"/>
    <mergeCell ref="BV129:CD129"/>
    <mergeCell ref="CE129:CG129"/>
    <mergeCell ref="CH129:CI129"/>
    <mergeCell ref="CT129:CU129"/>
    <mergeCell ref="CV129:DA129"/>
    <mergeCell ref="DB129:DJ129"/>
    <mergeCell ref="BV127:CD127"/>
    <mergeCell ref="CE127:CG127"/>
    <mergeCell ref="CH127:CI127"/>
    <mergeCell ref="CT127:CU127"/>
    <mergeCell ref="CV127:DA127"/>
    <mergeCell ref="DB127:DJ127"/>
    <mergeCell ref="BB128:BC128"/>
    <mergeCell ref="BN128:BO128"/>
    <mergeCell ref="BP128:BU128"/>
    <mergeCell ref="BV128:CD128"/>
    <mergeCell ref="CE128:CG128"/>
    <mergeCell ref="CH128:CI128"/>
    <mergeCell ref="CT128:CU128"/>
    <mergeCell ref="CV128:DA128"/>
    <mergeCell ref="DN126:DO126"/>
    <mergeCell ref="DN127:DO127"/>
    <mergeCell ref="BB126:BC126"/>
    <mergeCell ref="BN126:BO126"/>
    <mergeCell ref="BP126:BU126"/>
    <mergeCell ref="BV126:CD126"/>
    <mergeCell ref="CE126:CG126"/>
    <mergeCell ref="CH126:CI126"/>
    <mergeCell ref="CT126:CU126"/>
    <mergeCell ref="CV126:DA126"/>
    <mergeCell ref="DB126:DJ126"/>
    <mergeCell ref="DK126:DM126"/>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AU125:BG125"/>
    <mergeCell ref="BN125:BZ125"/>
    <mergeCell ref="BP127:BU127"/>
    <mergeCell ref="D127:I127"/>
    <mergeCell ref="J127:R127"/>
    <mergeCell ref="S127:U127"/>
    <mergeCell ref="V127:W127"/>
    <mergeCell ref="AH127:AI127"/>
    <mergeCell ref="V4:Y4"/>
    <mergeCell ref="J12:K12"/>
    <mergeCell ref="N12:O12"/>
    <mergeCell ref="V24:W24"/>
    <mergeCell ref="A42:A81"/>
    <mergeCell ref="V31:Y34"/>
    <mergeCell ref="A82:A121"/>
    <mergeCell ref="B83:B99"/>
    <mergeCell ref="V25:Y28"/>
    <mergeCell ref="F36:G36"/>
    <mergeCell ref="J36:AC40"/>
    <mergeCell ref="B37:E40"/>
    <mergeCell ref="F37:I40"/>
    <mergeCell ref="Z4:AC4"/>
    <mergeCell ref="Z31:AC34"/>
    <mergeCell ref="D93:AA93"/>
    <mergeCell ref="D94:AA94"/>
    <mergeCell ref="D95:AA95"/>
    <mergeCell ref="D96:AA96"/>
    <mergeCell ref="D97:AA97"/>
    <mergeCell ref="D98:AA98"/>
    <mergeCell ref="J31:M34"/>
    <mergeCell ref="R31:U34"/>
    <mergeCell ref="F7:I10"/>
    <mergeCell ref="CA125:CM125"/>
    <mergeCell ref="CT125:DF125"/>
    <mergeCell ref="DG125:DS125"/>
    <mergeCell ref="N13:Q16"/>
    <mergeCell ref="V7:Y10"/>
    <mergeCell ref="Z7:AC10"/>
    <mergeCell ref="Z24:AA24"/>
    <mergeCell ref="Z12:AA12"/>
    <mergeCell ref="Z30:AA30"/>
    <mergeCell ref="R12:S12"/>
    <mergeCell ref="V30:W30"/>
    <mergeCell ref="N25:Q28"/>
    <mergeCell ref="R25:U28"/>
    <mergeCell ref="V12:W12"/>
    <mergeCell ref="N7:Q10"/>
    <mergeCell ref="BF12:BG12"/>
    <mergeCell ref="AH7:AK10"/>
    <mergeCell ref="AL7:AO10"/>
    <mergeCell ref="AP7:AS10"/>
    <mergeCell ref="AT7:AW10"/>
    <mergeCell ref="AX7:BA10"/>
    <mergeCell ref="BB7:BE10"/>
    <mergeCell ref="BF7:BI10"/>
    <mergeCell ref="AH12:AI12"/>
    <mergeCell ref="B18:C18"/>
    <mergeCell ref="F18:G18"/>
    <mergeCell ref="J18:K18"/>
    <mergeCell ref="N18:O18"/>
    <mergeCell ref="R18:S18"/>
    <mergeCell ref="Z25:AC28"/>
    <mergeCell ref="R30:S30"/>
    <mergeCell ref="N19:Q22"/>
    <mergeCell ref="R19:U22"/>
    <mergeCell ref="R24:S24"/>
    <mergeCell ref="B30:C30"/>
    <mergeCell ref="F30:G30"/>
    <mergeCell ref="J30:K30"/>
    <mergeCell ref="N30:O30"/>
    <mergeCell ref="Z18:AA18"/>
    <mergeCell ref="V18:W18"/>
    <mergeCell ref="V19:Y22"/>
    <mergeCell ref="Z19:AC22"/>
    <mergeCell ref="N24:O24"/>
    <mergeCell ref="B1:AF1"/>
    <mergeCell ref="A1:A41"/>
    <mergeCell ref="F3:G3"/>
    <mergeCell ref="B19:E22"/>
    <mergeCell ref="F19:I22"/>
    <mergeCell ref="J19:M22"/>
    <mergeCell ref="B24:C24"/>
    <mergeCell ref="F24:G24"/>
    <mergeCell ref="J24:K24"/>
    <mergeCell ref="B25:E28"/>
    <mergeCell ref="F25:I28"/>
    <mergeCell ref="J25:M28"/>
    <mergeCell ref="J13:M16"/>
    <mergeCell ref="F6:G6"/>
    <mergeCell ref="M3:N3"/>
    <mergeCell ref="R3:S3"/>
    <mergeCell ref="U3:V3"/>
    <mergeCell ref="X3:Y3"/>
    <mergeCell ref="B36:C36"/>
    <mergeCell ref="B2:U2"/>
    <mergeCell ref="W2:AC2"/>
    <mergeCell ref="B13:E16"/>
    <mergeCell ref="F13:I16"/>
    <mergeCell ref="B7:E10"/>
    <mergeCell ref="B4:E4"/>
    <mergeCell ref="F4:I4"/>
    <mergeCell ref="J4:M4"/>
    <mergeCell ref="N4:Q4"/>
    <mergeCell ref="R4:U4"/>
    <mergeCell ref="B6:C6"/>
    <mergeCell ref="J6:K6"/>
    <mergeCell ref="B12:C12"/>
    <mergeCell ref="J3:K3"/>
    <mergeCell ref="N6:O6"/>
    <mergeCell ref="R6:S6"/>
    <mergeCell ref="F12:G12"/>
    <mergeCell ref="V6:W6"/>
    <mergeCell ref="Z6:AA6"/>
    <mergeCell ref="Z13:AC16"/>
    <mergeCell ref="R13:U16"/>
    <mergeCell ref="V13:Y16"/>
    <mergeCell ref="J7:M10"/>
    <mergeCell ref="R7:U10"/>
    <mergeCell ref="AH1:BL1"/>
    <mergeCell ref="AL3:AM3"/>
    <mergeCell ref="AS3:AT3"/>
    <mergeCell ref="AX3:AY3"/>
    <mergeCell ref="BA3:BB3"/>
    <mergeCell ref="BD3:BE3"/>
    <mergeCell ref="BB4:BE4"/>
    <mergeCell ref="BF4:BI4"/>
    <mergeCell ref="AH6:AI6"/>
    <mergeCell ref="AL6:AM6"/>
    <mergeCell ref="AP6:AQ6"/>
    <mergeCell ref="AT6:AU6"/>
    <mergeCell ref="AX6:AY6"/>
    <mergeCell ref="BB6:BC6"/>
    <mergeCell ref="BF6:BG6"/>
    <mergeCell ref="AH4:AK4"/>
    <mergeCell ref="AL4:AO4"/>
    <mergeCell ref="AP3:AQ3"/>
    <mergeCell ref="BC2:BI2"/>
    <mergeCell ref="AH2:BA2"/>
    <mergeCell ref="BB13:BE16"/>
    <mergeCell ref="BF13:BI16"/>
    <mergeCell ref="AH18:AI18"/>
    <mergeCell ref="AL18:AM18"/>
    <mergeCell ref="AP18:AQ18"/>
    <mergeCell ref="AT18:AU18"/>
    <mergeCell ref="AX18:AY18"/>
    <mergeCell ref="BB18:BC18"/>
    <mergeCell ref="BF18:BG18"/>
    <mergeCell ref="AH13:AK16"/>
    <mergeCell ref="AL13:AO16"/>
    <mergeCell ref="AP13:AS16"/>
    <mergeCell ref="AT13:AW16"/>
    <mergeCell ref="AX13:BA16"/>
    <mergeCell ref="AP12:AQ12"/>
    <mergeCell ref="AT12:AU12"/>
    <mergeCell ref="AX12:AY12"/>
    <mergeCell ref="BB12:BC12"/>
    <mergeCell ref="AH24:AI24"/>
    <mergeCell ref="AL24:AM24"/>
    <mergeCell ref="AP24:AQ24"/>
    <mergeCell ref="AT24:AU24"/>
    <mergeCell ref="AX24:AY24"/>
    <mergeCell ref="BB24:BC24"/>
    <mergeCell ref="BF24:BG24"/>
    <mergeCell ref="AP4:AS4"/>
    <mergeCell ref="AT4:AW4"/>
    <mergeCell ref="AX4:BA4"/>
    <mergeCell ref="BB25:BE28"/>
    <mergeCell ref="BF25:BI28"/>
    <mergeCell ref="AH30:AI30"/>
    <mergeCell ref="AL30:AM30"/>
    <mergeCell ref="AP30:AQ30"/>
    <mergeCell ref="AT30:AU30"/>
    <mergeCell ref="AX30:AY30"/>
    <mergeCell ref="BB30:BC30"/>
    <mergeCell ref="BF30:BG30"/>
    <mergeCell ref="AH25:AK28"/>
    <mergeCell ref="AL25:AO28"/>
    <mergeCell ref="AP25:AS28"/>
    <mergeCell ref="AT25:AW28"/>
    <mergeCell ref="AX25:BA28"/>
    <mergeCell ref="BN1:CR1"/>
    <mergeCell ref="BR3:BS3"/>
    <mergeCell ref="BY3:BZ3"/>
    <mergeCell ref="CD3:CE3"/>
    <mergeCell ref="CG3:CH3"/>
    <mergeCell ref="CJ3:CK3"/>
    <mergeCell ref="CH4:CK4"/>
    <mergeCell ref="CL4:CO4"/>
    <mergeCell ref="BN6:BO6"/>
    <mergeCell ref="BR6:BS6"/>
    <mergeCell ref="BV6:BW6"/>
    <mergeCell ref="BZ6:CA6"/>
    <mergeCell ref="CD6:CE6"/>
    <mergeCell ref="CH6:CI6"/>
    <mergeCell ref="CL6:CM6"/>
    <mergeCell ref="BN4:BQ4"/>
    <mergeCell ref="BR4:BU4"/>
    <mergeCell ref="BV4:BY4"/>
    <mergeCell ref="BZ4:CC4"/>
    <mergeCell ref="CD4:CG4"/>
    <mergeCell ref="CI2:CO2"/>
    <mergeCell ref="BN2:CG2"/>
    <mergeCell ref="BV3:BW3"/>
    <mergeCell ref="CH12:CI12"/>
    <mergeCell ref="CL12:CM12"/>
    <mergeCell ref="AH19:AK22"/>
    <mergeCell ref="AL19:AO22"/>
    <mergeCell ref="AP19:AS22"/>
    <mergeCell ref="AT19:AW22"/>
    <mergeCell ref="AX19:BA22"/>
    <mergeCell ref="BN18:BO18"/>
    <mergeCell ref="BR18:BS18"/>
    <mergeCell ref="BV18:BW18"/>
    <mergeCell ref="BZ18:CA18"/>
    <mergeCell ref="AL12:AM12"/>
    <mergeCell ref="BB19:BE22"/>
    <mergeCell ref="BF19:BI22"/>
    <mergeCell ref="BN13:BQ16"/>
    <mergeCell ref="BR13:BU16"/>
    <mergeCell ref="BV13:BY16"/>
    <mergeCell ref="BZ13:CC16"/>
    <mergeCell ref="CD13:CG16"/>
    <mergeCell ref="BN12:BO12"/>
    <mergeCell ref="BR12:BS12"/>
    <mergeCell ref="BV12:BW12"/>
    <mergeCell ref="BZ12:CA12"/>
    <mergeCell ref="CD12:CE12"/>
    <mergeCell ref="CH25:CK28"/>
    <mergeCell ref="CL25:CO28"/>
    <mergeCell ref="BN30:BO30"/>
    <mergeCell ref="BR30:BS30"/>
    <mergeCell ref="BV30:BW30"/>
    <mergeCell ref="BZ30:CA30"/>
    <mergeCell ref="CD30:CE30"/>
    <mergeCell ref="CH30:CI30"/>
    <mergeCell ref="CL30:CM30"/>
    <mergeCell ref="BN25:BQ28"/>
    <mergeCell ref="BR25:BU28"/>
    <mergeCell ref="BV25:BY28"/>
    <mergeCell ref="BZ25:CC28"/>
    <mergeCell ref="CD25:CG28"/>
    <mergeCell ref="CT1:DX1"/>
    <mergeCell ref="CX3:CY3"/>
    <mergeCell ref="DE3:DF3"/>
    <mergeCell ref="DM3:DN3"/>
    <mergeCell ref="DP3:DQ3"/>
    <mergeCell ref="DN4:DQ4"/>
    <mergeCell ref="DR4:DU4"/>
    <mergeCell ref="CT6:CU6"/>
    <mergeCell ref="CX6:CY6"/>
    <mergeCell ref="DB6:DC6"/>
    <mergeCell ref="DF6:DG6"/>
    <mergeCell ref="DJ6:DK6"/>
    <mergeCell ref="DN6:DO6"/>
    <mergeCell ref="DR6:DS6"/>
    <mergeCell ref="CT4:CW4"/>
    <mergeCell ref="DO2:DU2"/>
    <mergeCell ref="CZ3:DD3"/>
    <mergeCell ref="DH3:DK3"/>
    <mergeCell ref="CT2:DM2"/>
    <mergeCell ref="CX4:DA4"/>
    <mergeCell ref="DB4:DE4"/>
    <mergeCell ref="DF4:DI4"/>
    <mergeCell ref="DJ4:DM4"/>
    <mergeCell ref="CH24:CI24"/>
    <mergeCell ref="CL24:CM24"/>
    <mergeCell ref="BN19:BQ22"/>
    <mergeCell ref="BR19:BU22"/>
    <mergeCell ref="BV19:BY22"/>
    <mergeCell ref="BZ19:CC22"/>
    <mergeCell ref="CD19:CG22"/>
    <mergeCell ref="CT7:CW10"/>
    <mergeCell ref="CX7:DA10"/>
    <mergeCell ref="CT13:CW16"/>
    <mergeCell ref="CT18:CU18"/>
    <mergeCell ref="BN7:BQ10"/>
    <mergeCell ref="BR7:BU10"/>
    <mergeCell ref="BV7:BY10"/>
    <mergeCell ref="BZ7:CC10"/>
    <mergeCell ref="CD7:CG10"/>
    <mergeCell ref="BN24:BO24"/>
    <mergeCell ref="BR24:BS24"/>
    <mergeCell ref="BV24:BW24"/>
    <mergeCell ref="BZ24:CA24"/>
    <mergeCell ref="CD24:CE24"/>
    <mergeCell ref="CD18:CE18"/>
    <mergeCell ref="CH18:CI18"/>
    <mergeCell ref="CL18:CM18"/>
    <mergeCell ref="DB7:DE10"/>
    <mergeCell ref="DF7:DI10"/>
    <mergeCell ref="DJ7:DM10"/>
    <mergeCell ref="DN7:DQ10"/>
    <mergeCell ref="DR7:DU10"/>
    <mergeCell ref="CH19:CK22"/>
    <mergeCell ref="CL19:CO22"/>
    <mergeCell ref="CH7:CK10"/>
    <mergeCell ref="CL7:CO10"/>
    <mergeCell ref="CH13:CK16"/>
    <mergeCell ref="CL13:CO16"/>
    <mergeCell ref="DR13:DU16"/>
    <mergeCell ref="CX18:CY18"/>
    <mergeCell ref="DB18:DC18"/>
    <mergeCell ref="DJ18:DK18"/>
    <mergeCell ref="DN18:DO18"/>
    <mergeCell ref="DR18:DS18"/>
    <mergeCell ref="CT12:CU12"/>
    <mergeCell ref="CX12:CY12"/>
    <mergeCell ref="DB12:DC12"/>
    <mergeCell ref="DF12:DG12"/>
    <mergeCell ref="DJ12:DK12"/>
    <mergeCell ref="DN12:DO12"/>
    <mergeCell ref="DR12:DS12"/>
    <mergeCell ref="DN25:DQ28"/>
    <mergeCell ref="DR25:DU28"/>
    <mergeCell ref="CT25:CW28"/>
    <mergeCell ref="DB30:DC30"/>
    <mergeCell ref="DF30:DG30"/>
    <mergeCell ref="DJ30:DK30"/>
    <mergeCell ref="DN30:DO30"/>
    <mergeCell ref="DR30:DS30"/>
    <mergeCell ref="CX25:DA28"/>
    <mergeCell ref="DB25:DE28"/>
    <mergeCell ref="DF25:DI28"/>
    <mergeCell ref="DJ25:DM28"/>
    <mergeCell ref="DN19:DQ22"/>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DF18:DG18"/>
    <mergeCell ref="CX13:DA16"/>
    <mergeCell ref="DB13:DE16"/>
    <mergeCell ref="DF13:DI16"/>
    <mergeCell ref="DJ13:DM16"/>
    <mergeCell ref="DN13:DQ16"/>
    <mergeCell ref="AJ99:BG99"/>
    <mergeCell ref="AJ83:BG83"/>
    <mergeCell ref="AJ84:BG84"/>
    <mergeCell ref="AJ85:BG85"/>
    <mergeCell ref="AJ86:BG86"/>
    <mergeCell ref="AJ87:BG87"/>
    <mergeCell ref="AJ88:BG88"/>
    <mergeCell ref="CT30:CU30"/>
    <mergeCell ref="CX30:CY30"/>
    <mergeCell ref="CT36:CU36"/>
    <mergeCell ref="CX36:CY36"/>
    <mergeCell ref="CH31:CK34"/>
    <mergeCell ref="CL31:CO34"/>
    <mergeCell ref="BN36:BO36"/>
    <mergeCell ref="BR36:BS36"/>
    <mergeCell ref="BV36:CO40"/>
    <mergeCell ref="BN37:BQ40"/>
    <mergeCell ref="BB31:BE34"/>
    <mergeCell ref="D87:AA87"/>
    <mergeCell ref="D88:AA88"/>
    <mergeCell ref="BF31:BI34"/>
    <mergeCell ref="AH36:AI36"/>
    <mergeCell ref="AL36:AM36"/>
    <mergeCell ref="AP36:BI40"/>
    <mergeCell ref="AH37:AK40"/>
    <mergeCell ref="AL37:AO40"/>
    <mergeCell ref="AH31:AK34"/>
    <mergeCell ref="AL31:AO34"/>
    <mergeCell ref="AP31:AS34"/>
    <mergeCell ref="AT31:AW34"/>
    <mergeCell ref="AX31:BA34"/>
    <mergeCell ref="D83:AA83"/>
    <mergeCell ref="B31:E34"/>
    <mergeCell ref="F31:I34"/>
    <mergeCell ref="D84:AA84"/>
    <mergeCell ref="D85:AA85"/>
    <mergeCell ref="D86:AA86"/>
    <mergeCell ref="N31:Q34"/>
    <mergeCell ref="CV88:DS88"/>
    <mergeCell ref="CV89:DS89"/>
    <mergeCell ref="CV90:DS90"/>
    <mergeCell ref="CV91:DS91"/>
    <mergeCell ref="CV99:DS99"/>
    <mergeCell ref="BR37:BU40"/>
    <mergeCell ref="BN31:BQ34"/>
    <mergeCell ref="BR31:BU34"/>
    <mergeCell ref="BV31:BY34"/>
    <mergeCell ref="BZ31:CC34"/>
    <mergeCell ref="CD31:CG34"/>
    <mergeCell ref="DR31:DU34"/>
    <mergeCell ref="DB36:DU40"/>
    <mergeCell ref="CT37:CW40"/>
    <mergeCell ref="CX37:DA40"/>
    <mergeCell ref="CT31:CW34"/>
    <mergeCell ref="CX31:DA34"/>
    <mergeCell ref="DB31:DE34"/>
    <mergeCell ref="DF31:DI34"/>
    <mergeCell ref="DJ31:DM34"/>
    <mergeCell ref="DN31:DQ34"/>
    <mergeCell ref="AJ95:BG95"/>
    <mergeCell ref="AJ96:BG96"/>
    <mergeCell ref="AJ97:BG97"/>
    <mergeCell ref="AJ98:BG98"/>
    <mergeCell ref="AH83:AH99"/>
    <mergeCell ref="CV92:DS92"/>
    <mergeCell ref="CV93:DS93"/>
    <mergeCell ref="CV94:DS94"/>
    <mergeCell ref="AJ89:BG89"/>
    <mergeCell ref="AJ90:BG90"/>
    <mergeCell ref="AJ91:BG91"/>
    <mergeCell ref="BN83:BN99"/>
    <mergeCell ref="CV95:DS95"/>
    <mergeCell ref="CV96:DS96"/>
    <mergeCell ref="CV97:DS97"/>
    <mergeCell ref="CV98:DS98"/>
    <mergeCell ref="BP83:CM83"/>
    <mergeCell ref="CT83:CT99"/>
    <mergeCell ref="BP99:CM99"/>
    <mergeCell ref="CV83:DS83"/>
    <mergeCell ref="CV84:DS84"/>
    <mergeCell ref="CV85:DS85"/>
    <mergeCell ref="CV86:DS86"/>
    <mergeCell ref="CV87:DS87"/>
    <mergeCell ref="D89:AA89"/>
    <mergeCell ref="D90:AA90"/>
    <mergeCell ref="D91:AA91"/>
    <mergeCell ref="D92:AA92"/>
    <mergeCell ref="D99:AA99"/>
    <mergeCell ref="D142:I142"/>
    <mergeCell ref="BP84:CM84"/>
    <mergeCell ref="BP85:CM85"/>
    <mergeCell ref="BP86:CM86"/>
    <mergeCell ref="BP87:CM87"/>
    <mergeCell ref="BP88:CM88"/>
    <mergeCell ref="BP89:CM89"/>
    <mergeCell ref="BP90:CM90"/>
    <mergeCell ref="BP91:CM91"/>
    <mergeCell ref="BP92:CM92"/>
    <mergeCell ref="BP93:CM93"/>
    <mergeCell ref="BP94:CM94"/>
    <mergeCell ref="BP95:CM95"/>
    <mergeCell ref="BP96:CM96"/>
    <mergeCell ref="BP97:CM97"/>
    <mergeCell ref="BP98:CM98"/>
    <mergeCell ref="AJ92:BG92"/>
    <mergeCell ref="AJ93:BG93"/>
    <mergeCell ref="AJ94:BG94"/>
    <mergeCell ref="AJ127:AO127"/>
    <mergeCell ref="AP127:AX127"/>
    <mergeCell ref="AY127:BA127"/>
    <mergeCell ref="B126:C126"/>
    <mergeCell ref="D126:I126"/>
    <mergeCell ref="J126:R126"/>
    <mergeCell ref="S126:U126"/>
    <mergeCell ref="V126:W126"/>
    <mergeCell ref="AH126:AI126"/>
    <mergeCell ref="AJ126:AO126"/>
    <mergeCell ref="AP126:AX126"/>
    <mergeCell ref="AY126:BA126"/>
    <mergeCell ref="D143:I143"/>
    <mergeCell ref="B143:C143"/>
    <mergeCell ref="B142:C142"/>
    <mergeCell ref="B139:C139"/>
    <mergeCell ref="B140:C140"/>
    <mergeCell ref="B141:C141"/>
    <mergeCell ref="D134:I134"/>
    <mergeCell ref="D135:I135"/>
    <mergeCell ref="D136:I136"/>
    <mergeCell ref="D137:I137"/>
    <mergeCell ref="D138:I138"/>
    <mergeCell ref="D139:I139"/>
    <mergeCell ref="D140:I140"/>
    <mergeCell ref="D141:I141"/>
    <mergeCell ref="B134:C134"/>
    <mergeCell ref="B135:C135"/>
    <mergeCell ref="B136:C136"/>
    <mergeCell ref="B137:C137"/>
    <mergeCell ref="B138:C138"/>
  </mergeCells>
  <phoneticPr fontId="0" type="noConversion"/>
  <printOptions horizontalCentered="1" verticalCentered="1"/>
  <pageMargins left="0.5" right="0.5" top="0.25" bottom="0.25" header="0.25" footer="0.25"/>
  <pageSetup scale="18"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DY161"/>
  <sheetViews>
    <sheetView showGridLines="0" zoomScale="70" zoomScaleNormal="70" workbookViewId="0">
      <selection activeCell="DP3" sqref="DP3:DQ3"/>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103"/>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103"/>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90</v>
      </c>
      <c r="C2" s="420"/>
      <c r="D2" s="420"/>
      <c r="E2" s="420"/>
      <c r="F2" s="420"/>
      <c r="G2" s="420"/>
      <c r="H2" s="420"/>
      <c r="I2" s="420"/>
      <c r="J2" s="420"/>
      <c r="K2" s="420"/>
      <c r="L2" s="420"/>
      <c r="M2" s="420"/>
      <c r="N2" s="420"/>
      <c r="O2" s="420"/>
      <c r="P2" s="420"/>
      <c r="Q2" s="420"/>
      <c r="R2" s="420"/>
      <c r="S2" s="420"/>
      <c r="T2" s="420"/>
      <c r="U2" s="420"/>
      <c r="V2" s="145"/>
      <c r="W2" s="407">
        <f>Year!$I$36</f>
        <v>44136</v>
      </c>
      <c r="X2" s="407"/>
      <c r="Y2" s="407"/>
      <c r="Z2" s="407"/>
      <c r="AA2" s="407"/>
      <c r="AB2" s="407"/>
      <c r="AC2" s="407"/>
      <c r="AD2" s="59"/>
      <c r="AE2" s="75"/>
      <c r="AF2" s="77"/>
      <c r="AG2" s="104"/>
      <c r="AH2" s="473" t="s">
        <v>90</v>
      </c>
      <c r="AI2" s="473"/>
      <c r="AJ2" s="473"/>
      <c r="AK2" s="473"/>
      <c r="AL2" s="473"/>
      <c r="AM2" s="473"/>
      <c r="AN2" s="473"/>
      <c r="AO2" s="473"/>
      <c r="AP2" s="473"/>
      <c r="AQ2" s="473"/>
      <c r="AR2" s="473"/>
      <c r="AS2" s="473"/>
      <c r="AT2" s="473"/>
      <c r="AU2" s="473"/>
      <c r="AV2" s="473"/>
      <c r="AW2" s="473"/>
      <c r="AX2" s="473"/>
      <c r="AY2" s="473"/>
      <c r="AZ2" s="473"/>
      <c r="BA2" s="473"/>
      <c r="BB2" s="145"/>
      <c r="BC2" s="407">
        <f>Year!$I$36</f>
        <v>44136</v>
      </c>
      <c r="BD2" s="407"/>
      <c r="BE2" s="407"/>
      <c r="BF2" s="407"/>
      <c r="BG2" s="407"/>
      <c r="BH2" s="407"/>
      <c r="BI2" s="407"/>
      <c r="BJ2" s="59"/>
      <c r="BK2" s="75"/>
      <c r="BL2" s="77"/>
      <c r="BM2" s="104"/>
      <c r="BN2" s="446" t="s">
        <v>91</v>
      </c>
      <c r="BO2" s="446"/>
      <c r="BP2" s="446"/>
      <c r="BQ2" s="446"/>
      <c r="BR2" s="446"/>
      <c r="BS2" s="446"/>
      <c r="BT2" s="446"/>
      <c r="BU2" s="446"/>
      <c r="BV2" s="446"/>
      <c r="BW2" s="446"/>
      <c r="BX2" s="446"/>
      <c r="BY2" s="446"/>
      <c r="BZ2" s="446"/>
      <c r="CA2" s="446"/>
      <c r="CB2" s="446"/>
      <c r="CC2" s="446"/>
      <c r="CD2" s="446"/>
      <c r="CE2" s="446"/>
      <c r="CF2" s="446"/>
      <c r="CG2" s="446"/>
      <c r="CH2" s="145"/>
      <c r="CI2" s="407">
        <f>Year!$I$36</f>
        <v>44136</v>
      </c>
      <c r="CJ2" s="407"/>
      <c r="CK2" s="407"/>
      <c r="CL2" s="407"/>
      <c r="CM2" s="407"/>
      <c r="CN2" s="407"/>
      <c r="CO2" s="407"/>
      <c r="CP2" s="59"/>
      <c r="CQ2" s="75"/>
      <c r="CR2" s="77"/>
      <c r="CS2" s="104"/>
      <c r="CT2" s="420" t="s">
        <v>90</v>
      </c>
      <c r="CU2" s="420"/>
      <c r="CV2" s="420"/>
      <c r="CW2" s="420"/>
      <c r="CX2" s="420"/>
      <c r="CY2" s="420"/>
      <c r="CZ2" s="420"/>
      <c r="DA2" s="420"/>
      <c r="DB2" s="420"/>
      <c r="DC2" s="420"/>
      <c r="DD2" s="420"/>
      <c r="DE2" s="420"/>
      <c r="DF2" s="420"/>
      <c r="DG2" s="420"/>
      <c r="DH2" s="420"/>
      <c r="DI2" s="420"/>
      <c r="DJ2" s="420"/>
      <c r="DK2" s="420"/>
      <c r="DL2" s="420"/>
      <c r="DM2" s="420"/>
      <c r="DN2" s="145"/>
      <c r="DO2" s="407">
        <f>Year!$I$36</f>
        <v>44136</v>
      </c>
      <c r="DP2" s="407"/>
      <c r="DQ2" s="407"/>
      <c r="DR2" s="407"/>
      <c r="DS2" s="407"/>
      <c r="DT2" s="407"/>
      <c r="DU2" s="407"/>
      <c r="DV2" s="59"/>
      <c r="DW2" s="75"/>
      <c r="DX2" s="7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212"/>
      <c r="AO3" s="179" t="s">
        <v>28</v>
      </c>
      <c r="AP3" s="422" t="s">
        <v>28</v>
      </c>
      <c r="AQ3" s="422"/>
      <c r="AS3" s="332" t="s">
        <v>35</v>
      </c>
      <c r="AT3" s="332"/>
      <c r="AU3" s="175" t="s">
        <v>28</v>
      </c>
      <c r="AV3" s="180"/>
      <c r="AW3" s="177" t="s">
        <v>28</v>
      </c>
      <c r="AX3" s="332"/>
      <c r="AY3" s="332"/>
      <c r="AZ3" s="67"/>
      <c r="BA3" s="333" t="s">
        <v>36</v>
      </c>
      <c r="BB3" s="333"/>
      <c r="BC3" s="211" t="s">
        <v>28</v>
      </c>
      <c r="BD3" s="334" t="s">
        <v>28</v>
      </c>
      <c r="BE3" s="334"/>
      <c r="BF3" s="168"/>
      <c r="BG3" s="168"/>
      <c r="BH3" s="168"/>
      <c r="BI3" s="168"/>
      <c r="BJ3" s="59"/>
      <c r="BL3" s="77"/>
      <c r="BM3" s="104"/>
      <c r="BN3" s="147"/>
      <c r="BO3" s="147"/>
      <c r="BP3" s="147"/>
      <c r="BQ3" s="147"/>
      <c r="BR3" s="380" t="s">
        <v>34</v>
      </c>
      <c r="BS3" s="380"/>
      <c r="BT3" s="212"/>
      <c r="BU3" s="179" t="s">
        <v>28</v>
      </c>
      <c r="BV3" s="422" t="s">
        <v>28</v>
      </c>
      <c r="BW3" s="422"/>
      <c r="BY3" s="332" t="s">
        <v>35</v>
      </c>
      <c r="BZ3" s="332"/>
      <c r="CA3" s="175" t="s">
        <v>28</v>
      </c>
      <c r="CB3" s="180" t="s">
        <v>28</v>
      </c>
      <c r="CC3" s="177" t="s">
        <v>28</v>
      </c>
      <c r="CD3" s="332"/>
      <c r="CE3" s="332"/>
      <c r="CF3" s="67"/>
      <c r="CG3" s="333" t="s">
        <v>36</v>
      </c>
      <c r="CH3" s="333"/>
      <c r="CI3" s="211"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221" t="s">
        <v>28</v>
      </c>
      <c r="DH3" s="504" t="s">
        <v>28</v>
      </c>
      <c r="DI3" s="505"/>
      <c r="DJ3" s="505"/>
      <c r="DK3" s="505"/>
      <c r="DL3" s="67"/>
      <c r="DM3" s="333" t="s">
        <v>36</v>
      </c>
      <c r="DN3" s="333"/>
      <c r="DO3" s="216"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75"/>
      <c r="AF4" s="77"/>
      <c r="AG4" s="104"/>
      <c r="AH4" s="381" t="str">
        <f>'1'!AH4:AI4</f>
        <v>Sunday</v>
      </c>
      <c r="AI4" s="382"/>
      <c r="AJ4" s="382"/>
      <c r="AK4" s="382"/>
      <c r="AL4" s="382" t="str">
        <f>'1'!AL4:AM4</f>
        <v>Monday</v>
      </c>
      <c r="AM4" s="382"/>
      <c r="AN4" s="382"/>
      <c r="AO4" s="330"/>
      <c r="AP4" s="382" t="str">
        <f>'1'!AP4:AQ4</f>
        <v>Tuesday</v>
      </c>
      <c r="AQ4" s="382"/>
      <c r="AR4" s="382"/>
      <c r="AS4" s="382"/>
      <c r="AT4" s="382" t="str">
        <f>'1'!AT4:AU4</f>
        <v>Wednesday</v>
      </c>
      <c r="AU4" s="382"/>
      <c r="AV4" s="382"/>
      <c r="AW4" s="330"/>
      <c r="AX4" s="382" t="str">
        <f>'1'!AX4:AY4</f>
        <v>Thursday</v>
      </c>
      <c r="AY4" s="382"/>
      <c r="AZ4" s="382"/>
      <c r="BA4" s="382"/>
      <c r="BB4" s="382" t="str">
        <f>'1'!BB4:BC4</f>
        <v>Friday</v>
      </c>
      <c r="BC4" s="382"/>
      <c r="BD4" s="382"/>
      <c r="BE4" s="382"/>
      <c r="BF4" s="330" t="str">
        <f>'1'!BF4:BG4</f>
        <v>Saturday</v>
      </c>
      <c r="BG4" s="330"/>
      <c r="BH4" s="330"/>
      <c r="BI4" s="330"/>
      <c r="BJ4" s="59"/>
      <c r="BK4" s="75"/>
      <c r="BL4" s="77"/>
      <c r="BM4" s="104"/>
      <c r="BN4" s="381" t="str">
        <f>'1'!BN4:BO4</f>
        <v>Sunday</v>
      </c>
      <c r="BO4" s="382"/>
      <c r="BP4" s="382"/>
      <c r="BQ4" s="382"/>
      <c r="BR4" s="382" t="str">
        <f>'1'!BR4:BS4</f>
        <v>Monday</v>
      </c>
      <c r="BS4" s="382"/>
      <c r="BT4" s="382"/>
      <c r="BU4" s="330"/>
      <c r="BV4" s="382" t="str">
        <f>'1'!BV4:BW4</f>
        <v>Tuesday</v>
      </c>
      <c r="BW4" s="382"/>
      <c r="BX4" s="382"/>
      <c r="BY4" s="382"/>
      <c r="BZ4" s="382" t="str">
        <f>'1'!BZ4:CA4</f>
        <v>Wednesday</v>
      </c>
      <c r="CA4" s="382"/>
      <c r="CB4" s="382"/>
      <c r="CC4" s="330"/>
      <c r="CD4" s="382" t="str">
        <f>'1'!CD4:CE4</f>
        <v>Thursday</v>
      </c>
      <c r="CE4" s="382"/>
      <c r="CF4" s="382"/>
      <c r="CG4" s="382"/>
      <c r="CH4" s="382" t="str">
        <f>'1'!CH4:CI4</f>
        <v>Friday</v>
      </c>
      <c r="CI4" s="382"/>
      <c r="CJ4" s="382"/>
      <c r="CK4" s="382"/>
      <c r="CL4" s="330" t="str">
        <f>'1'!CL4:CM4</f>
        <v>Saturday</v>
      </c>
      <c r="CM4" s="330"/>
      <c r="CN4" s="330"/>
      <c r="CO4" s="330"/>
      <c r="CP4" s="59"/>
      <c r="CQ4" s="75"/>
      <c r="CR4" s="77"/>
      <c r="CS4" s="104"/>
      <c r="CT4" s="381" t="str">
        <f>'1'!CT4:CU4</f>
        <v>Sunday</v>
      </c>
      <c r="CU4" s="382"/>
      <c r="CV4" s="382"/>
      <c r="CW4" s="382"/>
      <c r="CX4" s="382" t="str">
        <f>'1'!CX4:CY4</f>
        <v>Monday</v>
      </c>
      <c r="CY4" s="382"/>
      <c r="CZ4" s="382"/>
      <c r="DA4" s="330"/>
      <c r="DB4" s="382" t="str">
        <f>'1'!DB4:DC4</f>
        <v>Tuesday</v>
      </c>
      <c r="DC4" s="382"/>
      <c r="DD4" s="382"/>
      <c r="DE4" s="382"/>
      <c r="DF4" s="382" t="str">
        <f>'1'!DF4:DG4</f>
        <v>Wednesday</v>
      </c>
      <c r="DG4" s="382"/>
      <c r="DH4" s="382"/>
      <c r="DI4" s="330"/>
      <c r="DJ4" s="382" t="str">
        <f>'1'!DJ4:DK4</f>
        <v>Thursday</v>
      </c>
      <c r="DK4" s="382"/>
      <c r="DL4" s="382"/>
      <c r="DM4" s="382"/>
      <c r="DN4" s="382" t="str">
        <f>'1'!DN4:DO4</f>
        <v>Friday</v>
      </c>
      <c r="DO4" s="382"/>
      <c r="DP4" s="382"/>
      <c r="DQ4" s="382"/>
      <c r="DR4" s="330" t="str">
        <f>'1'!DR4:DS4</f>
        <v>Saturday</v>
      </c>
      <c r="DS4" s="330"/>
      <c r="DT4" s="330"/>
      <c r="DU4" s="330"/>
      <c r="DV4" s="59"/>
      <c r="DW4" s="75"/>
      <c r="DX4" s="77"/>
    </row>
    <row r="5" spans="1:128" s="33" customFormat="1" ht="18" x14ac:dyDescent="0.2">
      <c r="A5" s="297"/>
      <c r="B5" s="28">
        <f>Year!$I$38</f>
        <v>44136</v>
      </c>
      <c r="C5" s="31" t="str">
        <f>IF(ISERROR(MATCH($B$5,event_dates,0)),"",INDEX(events,MATCH($B$5,event_dates,0)))</f>
        <v>Daylight Saving (end)</v>
      </c>
      <c r="D5" s="34"/>
      <c r="E5" s="34"/>
      <c r="F5" s="25">
        <f>Year!$J$38</f>
        <v>44137</v>
      </c>
      <c r="G5" s="30" t="str">
        <f>IF(ISERROR(MATCH($F$5,event_dates,0)),"",INDEX(events,MATCH($F$5,event_dates,0)))</f>
        <v/>
      </c>
      <c r="H5" s="34"/>
      <c r="I5" s="34"/>
      <c r="J5" s="25">
        <f>Year!$K$38</f>
        <v>44138</v>
      </c>
      <c r="K5" s="30" t="str">
        <f>IF(ISERROR(MATCH($J$5,event_dates,0)),"",INDEX(events,MATCH($J$5,event_dates,0)))</f>
        <v/>
      </c>
      <c r="L5" s="34"/>
      <c r="M5" s="34"/>
      <c r="N5" s="25">
        <f>Year!$L$38</f>
        <v>44139</v>
      </c>
      <c r="O5" s="30" t="str">
        <f>IF(ISERROR(MATCH($N$5,event_dates,0)),"",INDEX(events,MATCH($N$5,event_dates,0)))</f>
        <v/>
      </c>
      <c r="P5" s="34"/>
      <c r="Q5" s="34"/>
      <c r="R5" s="25">
        <f>Year!$M$38</f>
        <v>44140</v>
      </c>
      <c r="S5" s="30" t="str">
        <f>IF(ISERROR(MATCH($R$5,event_dates,0)),"",INDEX(events,MATCH($R$5,event_dates,0)))</f>
        <v/>
      </c>
      <c r="T5" s="34"/>
      <c r="U5" s="34"/>
      <c r="V5" s="25">
        <f>Year!$N$38</f>
        <v>44141</v>
      </c>
      <c r="W5" s="30" t="str">
        <f>IF(ISERROR(MATCH($V$5,event_dates,0)),"",INDEX(events,MATCH($V$5,event_dates,0)))</f>
        <v/>
      </c>
      <c r="X5" s="34"/>
      <c r="Y5" s="34"/>
      <c r="Z5" s="28">
        <f>Year!$O$38</f>
        <v>44142</v>
      </c>
      <c r="AA5" s="31" t="str">
        <f>IF(ISERROR(MATCH($Z$5,event_dates,0)),"",INDEX(events,MATCH($Z$5,event_dates,0)))</f>
        <v/>
      </c>
      <c r="AB5" s="34"/>
      <c r="AC5" s="32"/>
      <c r="AD5" s="34"/>
      <c r="AE5" s="114"/>
      <c r="AF5" s="78"/>
      <c r="AG5" s="105"/>
      <c r="AH5" s="28">
        <f>Year!$I$38</f>
        <v>44136</v>
      </c>
      <c r="AI5" s="31" t="str">
        <f>IF(ISERROR(MATCH($B$5,event_dates,0)),"",INDEX(events,MATCH($B$5,event_dates,0)))</f>
        <v>Daylight Saving (end)</v>
      </c>
      <c r="AJ5" s="34"/>
      <c r="AK5" s="34"/>
      <c r="AL5" s="25">
        <f>Year!$J$38</f>
        <v>44137</v>
      </c>
      <c r="AM5" s="30" t="str">
        <f>IF(ISERROR(MATCH($F$5,event_dates,0)),"",INDEX(events,MATCH($F$5,event_dates,0)))</f>
        <v/>
      </c>
      <c r="AN5" s="34"/>
      <c r="AO5" s="34"/>
      <c r="AP5" s="25">
        <f>Year!$K$38</f>
        <v>44138</v>
      </c>
      <c r="AQ5" s="30" t="str">
        <f>IF(ISERROR(MATCH($J$5,event_dates,0)),"",INDEX(events,MATCH($J$5,event_dates,0)))</f>
        <v/>
      </c>
      <c r="AR5" s="34"/>
      <c r="AS5" s="34"/>
      <c r="AT5" s="25">
        <f>Year!$L$38</f>
        <v>44139</v>
      </c>
      <c r="AU5" s="30" t="str">
        <f>IF(ISERROR(MATCH($N$5,event_dates,0)),"",INDEX(events,MATCH($N$5,event_dates,0)))</f>
        <v/>
      </c>
      <c r="AV5" s="34"/>
      <c r="AW5" s="34"/>
      <c r="AX5" s="25">
        <f>Year!$M$38</f>
        <v>44140</v>
      </c>
      <c r="AY5" s="30" t="str">
        <f>IF(ISERROR(MATCH($R$5,event_dates,0)),"",INDEX(events,MATCH($R$5,event_dates,0)))</f>
        <v/>
      </c>
      <c r="AZ5" s="34"/>
      <c r="BA5" s="34"/>
      <c r="BB5" s="25">
        <f>Year!$N$38</f>
        <v>44141</v>
      </c>
      <c r="BC5" s="30" t="str">
        <f>IF(ISERROR(MATCH($V$5,event_dates,0)),"",INDEX(events,MATCH($V$5,event_dates,0)))</f>
        <v/>
      </c>
      <c r="BD5" s="34"/>
      <c r="BE5" s="34"/>
      <c r="BF5" s="28">
        <f>Year!$O$38</f>
        <v>44142</v>
      </c>
      <c r="BG5" s="31" t="str">
        <f>IF(ISERROR(MATCH($Z$5,event_dates,0)),"",INDEX(events,MATCH($Z$5,event_dates,0)))</f>
        <v/>
      </c>
      <c r="BH5" s="34"/>
      <c r="BI5" s="32"/>
      <c r="BJ5" s="34"/>
      <c r="BK5" s="114"/>
      <c r="BL5" s="78"/>
      <c r="BM5" s="105"/>
      <c r="BN5" s="28">
        <f>Year!$I$38</f>
        <v>44136</v>
      </c>
      <c r="BO5" s="31" t="str">
        <f>IF(ISERROR(MATCH($B$5,event_dates,0)),"",INDEX(events,MATCH($B$5,event_dates,0)))</f>
        <v>Daylight Saving (end)</v>
      </c>
      <c r="BP5" s="34"/>
      <c r="BQ5" s="34"/>
      <c r="BR5" s="25">
        <f>Year!$J$38</f>
        <v>44137</v>
      </c>
      <c r="BS5" s="30" t="str">
        <f>IF(ISERROR(MATCH($F$5,event_dates,0)),"",INDEX(events,MATCH($F$5,event_dates,0)))</f>
        <v/>
      </c>
      <c r="BT5" s="34"/>
      <c r="BU5" s="34"/>
      <c r="BV5" s="25">
        <f>Year!$K$38</f>
        <v>44138</v>
      </c>
      <c r="BW5" s="30" t="str">
        <f>IF(ISERROR(MATCH($J$5,event_dates,0)),"",INDEX(events,MATCH($J$5,event_dates,0)))</f>
        <v/>
      </c>
      <c r="BX5" s="34"/>
      <c r="BY5" s="34"/>
      <c r="BZ5" s="25">
        <f>Year!$L$38</f>
        <v>44139</v>
      </c>
      <c r="CA5" s="30" t="str">
        <f>IF(ISERROR(MATCH($N$5,event_dates,0)),"",INDEX(events,MATCH($N$5,event_dates,0)))</f>
        <v/>
      </c>
      <c r="CB5" s="34"/>
      <c r="CC5" s="34"/>
      <c r="CD5" s="25">
        <f>Year!$M$38</f>
        <v>44140</v>
      </c>
      <c r="CE5" s="30" t="str">
        <f>IF(ISERROR(MATCH($R$5,event_dates,0)),"",INDEX(events,MATCH($R$5,event_dates,0)))</f>
        <v/>
      </c>
      <c r="CF5" s="34"/>
      <c r="CG5" s="34"/>
      <c r="CH5" s="25">
        <f>Year!$N$38</f>
        <v>44141</v>
      </c>
      <c r="CI5" s="30" t="str">
        <f>IF(ISERROR(MATCH($V$5,event_dates,0)),"",INDEX(events,MATCH($V$5,event_dates,0)))</f>
        <v/>
      </c>
      <c r="CJ5" s="34"/>
      <c r="CK5" s="34"/>
      <c r="CL5" s="28">
        <f>Year!$O$38</f>
        <v>44142</v>
      </c>
      <c r="CM5" s="31" t="str">
        <f>IF(ISERROR(MATCH($Z$5,event_dates,0)),"",INDEX(events,MATCH($Z$5,event_dates,0)))</f>
        <v/>
      </c>
      <c r="CN5" s="34"/>
      <c r="CO5" s="32"/>
      <c r="CP5" s="34"/>
      <c r="CQ5" s="114"/>
      <c r="CR5" s="78"/>
      <c r="CS5" s="105"/>
      <c r="CT5" s="28">
        <f>Year!$I$38</f>
        <v>44136</v>
      </c>
      <c r="CU5" s="31" t="str">
        <f>IF(ISERROR(MATCH($B$5,event_dates,0)),"",INDEX(events,MATCH($B$5,event_dates,0)))</f>
        <v>Daylight Saving (end)</v>
      </c>
      <c r="CV5" s="34"/>
      <c r="CW5" s="34"/>
      <c r="CX5" s="25">
        <f>Year!$J$38</f>
        <v>44137</v>
      </c>
      <c r="CY5" s="30" t="str">
        <f>IF(ISERROR(MATCH($F$5,event_dates,0)),"",INDEX(events,MATCH($F$5,event_dates,0)))</f>
        <v/>
      </c>
      <c r="CZ5" s="34"/>
      <c r="DA5" s="34"/>
      <c r="DB5" s="25">
        <f>Year!$K$38</f>
        <v>44138</v>
      </c>
      <c r="DC5" s="30" t="str">
        <f>IF(ISERROR(MATCH($J$5,event_dates,0)),"",INDEX(events,MATCH($J$5,event_dates,0)))</f>
        <v/>
      </c>
      <c r="DD5" s="34"/>
      <c r="DE5" s="34"/>
      <c r="DF5" s="25">
        <f>Year!$L$38</f>
        <v>44139</v>
      </c>
      <c r="DG5" s="30" t="str">
        <f>IF(ISERROR(MATCH($N$5,event_dates,0)),"",INDEX(events,MATCH($N$5,event_dates,0)))</f>
        <v/>
      </c>
      <c r="DH5" s="34"/>
      <c r="DI5" s="34"/>
      <c r="DJ5" s="25">
        <f>Year!$M$38</f>
        <v>44140</v>
      </c>
      <c r="DK5" s="30" t="str">
        <f>IF(ISERROR(MATCH($R$5,event_dates,0)),"",INDEX(events,MATCH($R$5,event_dates,0)))</f>
        <v/>
      </c>
      <c r="DL5" s="34"/>
      <c r="DM5" s="34"/>
      <c r="DN5" s="25">
        <f>Year!$N$38</f>
        <v>44141</v>
      </c>
      <c r="DO5" s="30" t="str">
        <f>IF(ISERROR(MATCH($V$5,event_dates,0)),"",INDEX(events,MATCH($V$5,event_dates,0)))</f>
        <v/>
      </c>
      <c r="DP5" s="34"/>
      <c r="DQ5" s="34"/>
      <c r="DR5" s="28">
        <f>Year!$O$38</f>
        <v>44142</v>
      </c>
      <c r="DS5" s="31" t="str">
        <f>IF(ISERROR(MATCH($Z$5,event_dates,0)),"",INDEX(events,MATCH($Z$5,event_dates,0)))</f>
        <v/>
      </c>
      <c r="DT5" s="34"/>
      <c r="DU5" s="32"/>
      <c r="DV5" s="34"/>
      <c r="DW5" s="11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75"/>
      <c r="AF6" s="77"/>
      <c r="AG6" s="104"/>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75"/>
      <c r="BL6" s="77"/>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75"/>
      <c r="CR6" s="77"/>
      <c r="CS6" s="104"/>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75"/>
      <c r="DX6" s="77"/>
    </row>
    <row r="7" spans="1:128" s="9" customFormat="1" ht="13.5" x14ac:dyDescent="0.2">
      <c r="A7" s="297"/>
      <c r="B7" s="306"/>
      <c r="C7" s="307"/>
      <c r="D7" s="307"/>
      <c r="E7" s="308"/>
      <c r="F7" s="306"/>
      <c r="G7" s="307"/>
      <c r="H7" s="307"/>
      <c r="I7" s="308"/>
      <c r="J7" s="306"/>
      <c r="K7" s="307"/>
      <c r="L7" s="307"/>
      <c r="M7" s="308"/>
      <c r="N7" s="306"/>
      <c r="O7" s="307"/>
      <c r="P7" s="307"/>
      <c r="Q7" s="308"/>
      <c r="R7" s="306"/>
      <c r="S7" s="307"/>
      <c r="T7" s="307"/>
      <c r="U7" s="308"/>
      <c r="V7" s="314"/>
      <c r="W7" s="313"/>
      <c r="X7" s="313"/>
      <c r="Y7" s="315"/>
      <c r="Z7" s="306"/>
      <c r="AA7" s="307"/>
      <c r="AB7" s="307"/>
      <c r="AC7" s="308"/>
      <c r="AD7" s="59"/>
      <c r="AE7" s="75"/>
      <c r="AF7" s="77"/>
      <c r="AG7" s="104"/>
      <c r="AH7" s="306"/>
      <c r="AI7" s="307"/>
      <c r="AJ7" s="307"/>
      <c r="AK7" s="308"/>
      <c r="AL7" s="306"/>
      <c r="AM7" s="307"/>
      <c r="AN7" s="307"/>
      <c r="AO7" s="308"/>
      <c r="AP7" s="306"/>
      <c r="AQ7" s="307"/>
      <c r="AR7" s="307"/>
      <c r="AS7" s="308"/>
      <c r="AT7" s="306"/>
      <c r="AU7" s="307"/>
      <c r="AV7" s="307"/>
      <c r="AW7" s="308"/>
      <c r="AX7" s="306"/>
      <c r="AY7" s="307"/>
      <c r="AZ7" s="307"/>
      <c r="BA7" s="308"/>
      <c r="BB7" s="314"/>
      <c r="BC7" s="313"/>
      <c r="BD7" s="313"/>
      <c r="BE7" s="315"/>
      <c r="BF7" s="306"/>
      <c r="BG7" s="307"/>
      <c r="BH7" s="307"/>
      <c r="BI7" s="308"/>
      <c r="BJ7" s="59"/>
      <c r="BK7" s="75"/>
      <c r="BL7" s="77"/>
      <c r="BM7" s="104"/>
      <c r="BN7" s="306"/>
      <c r="BO7" s="307"/>
      <c r="BP7" s="307"/>
      <c r="BQ7" s="308"/>
      <c r="BR7" s="306"/>
      <c r="BS7" s="307"/>
      <c r="BT7" s="307"/>
      <c r="BU7" s="308"/>
      <c r="BV7" s="306"/>
      <c r="BW7" s="307"/>
      <c r="BX7" s="307"/>
      <c r="BY7" s="308"/>
      <c r="BZ7" s="306"/>
      <c r="CA7" s="307"/>
      <c r="CB7" s="307"/>
      <c r="CC7" s="308"/>
      <c r="CD7" s="306"/>
      <c r="CE7" s="307"/>
      <c r="CF7" s="307"/>
      <c r="CG7" s="308"/>
      <c r="CH7" s="314"/>
      <c r="CI7" s="313"/>
      <c r="CJ7" s="313"/>
      <c r="CK7" s="315"/>
      <c r="CL7" s="306"/>
      <c r="CM7" s="307"/>
      <c r="CN7" s="307"/>
      <c r="CO7" s="308"/>
      <c r="CP7" s="59"/>
      <c r="CQ7" s="75"/>
      <c r="CR7" s="77"/>
      <c r="CS7" s="104"/>
      <c r="CT7" s="306"/>
      <c r="CU7" s="307"/>
      <c r="CV7" s="307"/>
      <c r="CW7" s="308"/>
      <c r="CX7" s="306"/>
      <c r="CY7" s="307"/>
      <c r="CZ7" s="307"/>
      <c r="DA7" s="308"/>
      <c r="DB7" s="306"/>
      <c r="DC7" s="307"/>
      <c r="DD7" s="307"/>
      <c r="DE7" s="308"/>
      <c r="DF7" s="306"/>
      <c r="DG7" s="307"/>
      <c r="DH7" s="307"/>
      <c r="DI7" s="308"/>
      <c r="DJ7" s="306"/>
      <c r="DK7" s="307"/>
      <c r="DL7" s="307"/>
      <c r="DM7" s="308"/>
      <c r="DN7" s="476"/>
      <c r="DO7" s="313"/>
      <c r="DP7" s="313"/>
      <c r="DQ7" s="315"/>
      <c r="DR7" s="306"/>
      <c r="DS7" s="307"/>
      <c r="DT7" s="307"/>
      <c r="DU7" s="308"/>
      <c r="DV7" s="59"/>
      <c r="DW7" s="75"/>
      <c r="DX7" s="77"/>
    </row>
    <row r="8" spans="1:128" s="9" customFormat="1" ht="13.5" x14ac:dyDescent="0.2">
      <c r="A8" s="297"/>
      <c r="B8" s="306"/>
      <c r="C8" s="307"/>
      <c r="D8" s="307"/>
      <c r="E8" s="308"/>
      <c r="F8" s="306"/>
      <c r="G8" s="307"/>
      <c r="H8" s="307"/>
      <c r="I8" s="308"/>
      <c r="J8" s="306"/>
      <c r="K8" s="307"/>
      <c r="L8" s="307"/>
      <c r="M8" s="308"/>
      <c r="N8" s="306"/>
      <c r="O8" s="307"/>
      <c r="P8" s="307"/>
      <c r="Q8" s="308"/>
      <c r="R8" s="306"/>
      <c r="S8" s="307"/>
      <c r="T8" s="307"/>
      <c r="U8" s="308"/>
      <c r="V8" s="314"/>
      <c r="W8" s="313"/>
      <c r="X8" s="313"/>
      <c r="Y8" s="315"/>
      <c r="Z8" s="306"/>
      <c r="AA8" s="307"/>
      <c r="AB8" s="307"/>
      <c r="AC8" s="308"/>
      <c r="AD8" s="59"/>
      <c r="AE8" s="75"/>
      <c r="AF8" s="77"/>
      <c r="AG8" s="104"/>
      <c r="AH8" s="306"/>
      <c r="AI8" s="307"/>
      <c r="AJ8" s="307"/>
      <c r="AK8" s="308"/>
      <c r="AL8" s="306"/>
      <c r="AM8" s="307"/>
      <c r="AN8" s="307"/>
      <c r="AO8" s="308"/>
      <c r="AP8" s="306"/>
      <c r="AQ8" s="307"/>
      <c r="AR8" s="307"/>
      <c r="AS8" s="308"/>
      <c r="AT8" s="306"/>
      <c r="AU8" s="307"/>
      <c r="AV8" s="307"/>
      <c r="AW8" s="308"/>
      <c r="AX8" s="306"/>
      <c r="AY8" s="307"/>
      <c r="AZ8" s="307"/>
      <c r="BA8" s="308"/>
      <c r="BB8" s="314"/>
      <c r="BC8" s="313"/>
      <c r="BD8" s="313"/>
      <c r="BE8" s="315"/>
      <c r="BF8" s="306"/>
      <c r="BG8" s="307"/>
      <c r="BH8" s="307"/>
      <c r="BI8" s="308"/>
      <c r="BJ8" s="59"/>
      <c r="BK8" s="75"/>
      <c r="BL8" s="77"/>
      <c r="BM8" s="104"/>
      <c r="BN8" s="306"/>
      <c r="BO8" s="307"/>
      <c r="BP8" s="307"/>
      <c r="BQ8" s="308"/>
      <c r="BR8" s="306"/>
      <c r="BS8" s="307"/>
      <c r="BT8" s="307"/>
      <c r="BU8" s="308"/>
      <c r="BV8" s="306"/>
      <c r="BW8" s="307"/>
      <c r="BX8" s="307"/>
      <c r="BY8" s="308"/>
      <c r="BZ8" s="306"/>
      <c r="CA8" s="307"/>
      <c r="CB8" s="307"/>
      <c r="CC8" s="308"/>
      <c r="CD8" s="306"/>
      <c r="CE8" s="307"/>
      <c r="CF8" s="307"/>
      <c r="CG8" s="308"/>
      <c r="CH8" s="314"/>
      <c r="CI8" s="313"/>
      <c r="CJ8" s="313"/>
      <c r="CK8" s="315"/>
      <c r="CL8" s="306"/>
      <c r="CM8" s="307"/>
      <c r="CN8" s="307"/>
      <c r="CO8" s="308"/>
      <c r="CP8" s="59"/>
      <c r="CQ8" s="75"/>
      <c r="CR8" s="77"/>
      <c r="CS8" s="104"/>
      <c r="CT8" s="306"/>
      <c r="CU8" s="307"/>
      <c r="CV8" s="307"/>
      <c r="CW8" s="308"/>
      <c r="CX8" s="306"/>
      <c r="CY8" s="307"/>
      <c r="CZ8" s="307"/>
      <c r="DA8" s="308"/>
      <c r="DB8" s="306"/>
      <c r="DC8" s="307"/>
      <c r="DD8" s="307"/>
      <c r="DE8" s="308"/>
      <c r="DF8" s="306"/>
      <c r="DG8" s="307"/>
      <c r="DH8" s="307"/>
      <c r="DI8" s="308"/>
      <c r="DJ8" s="306"/>
      <c r="DK8" s="307"/>
      <c r="DL8" s="307"/>
      <c r="DM8" s="308"/>
      <c r="DN8" s="314"/>
      <c r="DO8" s="313"/>
      <c r="DP8" s="313"/>
      <c r="DQ8" s="315"/>
      <c r="DR8" s="306"/>
      <c r="DS8" s="307"/>
      <c r="DT8" s="307"/>
      <c r="DU8" s="308"/>
      <c r="DV8" s="59"/>
      <c r="DW8" s="75"/>
      <c r="DX8" s="77"/>
    </row>
    <row r="9" spans="1:128" s="9" customFormat="1" ht="13.5" x14ac:dyDescent="0.2">
      <c r="A9" s="297"/>
      <c r="B9" s="306"/>
      <c r="C9" s="307"/>
      <c r="D9" s="307"/>
      <c r="E9" s="308"/>
      <c r="F9" s="306"/>
      <c r="G9" s="307"/>
      <c r="H9" s="307"/>
      <c r="I9" s="308"/>
      <c r="J9" s="306"/>
      <c r="K9" s="307"/>
      <c r="L9" s="307"/>
      <c r="M9" s="308"/>
      <c r="N9" s="306"/>
      <c r="O9" s="307"/>
      <c r="P9" s="307"/>
      <c r="Q9" s="308"/>
      <c r="R9" s="306"/>
      <c r="S9" s="307"/>
      <c r="T9" s="307"/>
      <c r="U9" s="308"/>
      <c r="V9" s="314"/>
      <c r="W9" s="313"/>
      <c r="X9" s="313"/>
      <c r="Y9" s="315"/>
      <c r="Z9" s="306"/>
      <c r="AA9" s="307"/>
      <c r="AB9" s="307"/>
      <c r="AC9" s="308"/>
      <c r="AD9" s="59"/>
      <c r="AE9" s="75"/>
      <c r="AF9" s="77"/>
      <c r="AG9" s="104"/>
      <c r="AH9" s="306"/>
      <c r="AI9" s="307"/>
      <c r="AJ9" s="307"/>
      <c r="AK9" s="308"/>
      <c r="AL9" s="306"/>
      <c r="AM9" s="307"/>
      <c r="AN9" s="307"/>
      <c r="AO9" s="308"/>
      <c r="AP9" s="306"/>
      <c r="AQ9" s="307"/>
      <c r="AR9" s="307"/>
      <c r="AS9" s="308"/>
      <c r="AT9" s="306"/>
      <c r="AU9" s="307"/>
      <c r="AV9" s="307"/>
      <c r="AW9" s="308"/>
      <c r="AX9" s="306"/>
      <c r="AY9" s="307"/>
      <c r="AZ9" s="307"/>
      <c r="BA9" s="308"/>
      <c r="BB9" s="314"/>
      <c r="BC9" s="313"/>
      <c r="BD9" s="313"/>
      <c r="BE9" s="315"/>
      <c r="BF9" s="306"/>
      <c r="BG9" s="307"/>
      <c r="BH9" s="307"/>
      <c r="BI9" s="308"/>
      <c r="BJ9" s="59"/>
      <c r="BK9" s="75"/>
      <c r="BL9" s="77"/>
      <c r="BM9" s="104"/>
      <c r="BN9" s="306"/>
      <c r="BO9" s="307"/>
      <c r="BP9" s="307"/>
      <c r="BQ9" s="308"/>
      <c r="BR9" s="306"/>
      <c r="BS9" s="307"/>
      <c r="BT9" s="307"/>
      <c r="BU9" s="308"/>
      <c r="BV9" s="306"/>
      <c r="BW9" s="307"/>
      <c r="BX9" s="307"/>
      <c r="BY9" s="308"/>
      <c r="BZ9" s="306"/>
      <c r="CA9" s="307"/>
      <c r="CB9" s="307"/>
      <c r="CC9" s="308"/>
      <c r="CD9" s="306"/>
      <c r="CE9" s="307"/>
      <c r="CF9" s="307"/>
      <c r="CG9" s="308"/>
      <c r="CH9" s="314"/>
      <c r="CI9" s="313"/>
      <c r="CJ9" s="313"/>
      <c r="CK9" s="315"/>
      <c r="CL9" s="306"/>
      <c r="CM9" s="307"/>
      <c r="CN9" s="307"/>
      <c r="CO9" s="308"/>
      <c r="CP9" s="59"/>
      <c r="CQ9" s="75"/>
      <c r="CR9" s="77"/>
      <c r="CS9" s="104"/>
      <c r="CT9" s="306"/>
      <c r="CU9" s="307"/>
      <c r="CV9" s="307"/>
      <c r="CW9" s="308"/>
      <c r="CX9" s="306"/>
      <c r="CY9" s="307"/>
      <c r="CZ9" s="307"/>
      <c r="DA9" s="308"/>
      <c r="DB9" s="306"/>
      <c r="DC9" s="307"/>
      <c r="DD9" s="307"/>
      <c r="DE9" s="308"/>
      <c r="DF9" s="306"/>
      <c r="DG9" s="307"/>
      <c r="DH9" s="307"/>
      <c r="DI9" s="308"/>
      <c r="DJ9" s="306"/>
      <c r="DK9" s="307"/>
      <c r="DL9" s="307"/>
      <c r="DM9" s="308"/>
      <c r="DN9" s="314"/>
      <c r="DO9" s="313"/>
      <c r="DP9" s="313"/>
      <c r="DQ9" s="315"/>
      <c r="DR9" s="306"/>
      <c r="DS9" s="307"/>
      <c r="DT9" s="307"/>
      <c r="DU9" s="308"/>
      <c r="DV9" s="59"/>
      <c r="DW9" s="75"/>
      <c r="DX9" s="77"/>
    </row>
    <row r="10" spans="1:128" s="10" customFormat="1" ht="12.75" customHeight="1" x14ac:dyDescent="0.2">
      <c r="A10" s="297"/>
      <c r="B10" s="309"/>
      <c r="C10" s="310"/>
      <c r="D10" s="310"/>
      <c r="E10" s="311"/>
      <c r="F10" s="309"/>
      <c r="G10" s="310"/>
      <c r="H10" s="310"/>
      <c r="I10" s="311"/>
      <c r="J10" s="309"/>
      <c r="K10" s="310"/>
      <c r="L10" s="310"/>
      <c r="M10" s="311"/>
      <c r="N10" s="309"/>
      <c r="O10" s="310"/>
      <c r="P10" s="310"/>
      <c r="Q10" s="311"/>
      <c r="R10" s="309"/>
      <c r="S10" s="310"/>
      <c r="T10" s="310"/>
      <c r="U10" s="311"/>
      <c r="V10" s="316"/>
      <c r="W10" s="317"/>
      <c r="X10" s="317"/>
      <c r="Y10" s="318"/>
      <c r="Z10" s="309"/>
      <c r="AA10" s="310"/>
      <c r="AB10" s="310"/>
      <c r="AC10" s="311"/>
      <c r="AD10" s="60"/>
      <c r="AE10" s="115"/>
      <c r="AF10" s="79"/>
      <c r="AG10" s="106"/>
      <c r="AH10" s="309"/>
      <c r="AI10" s="310"/>
      <c r="AJ10" s="310"/>
      <c r="AK10" s="311"/>
      <c r="AL10" s="309"/>
      <c r="AM10" s="310"/>
      <c r="AN10" s="310"/>
      <c r="AO10" s="311"/>
      <c r="AP10" s="309"/>
      <c r="AQ10" s="310"/>
      <c r="AR10" s="310"/>
      <c r="AS10" s="311"/>
      <c r="AT10" s="309"/>
      <c r="AU10" s="310"/>
      <c r="AV10" s="310"/>
      <c r="AW10" s="311"/>
      <c r="AX10" s="309"/>
      <c r="AY10" s="310"/>
      <c r="AZ10" s="310"/>
      <c r="BA10" s="311"/>
      <c r="BB10" s="316"/>
      <c r="BC10" s="317"/>
      <c r="BD10" s="317"/>
      <c r="BE10" s="318"/>
      <c r="BF10" s="309"/>
      <c r="BG10" s="310"/>
      <c r="BH10" s="310"/>
      <c r="BI10" s="311"/>
      <c r="BJ10" s="60"/>
      <c r="BK10" s="115"/>
      <c r="BL10" s="79"/>
      <c r="BM10" s="106"/>
      <c r="BN10" s="309"/>
      <c r="BO10" s="310"/>
      <c r="BP10" s="310"/>
      <c r="BQ10" s="311"/>
      <c r="BR10" s="309"/>
      <c r="BS10" s="310"/>
      <c r="BT10" s="310"/>
      <c r="BU10" s="311"/>
      <c r="BV10" s="309"/>
      <c r="BW10" s="310"/>
      <c r="BX10" s="310"/>
      <c r="BY10" s="311"/>
      <c r="BZ10" s="309"/>
      <c r="CA10" s="310"/>
      <c r="CB10" s="310"/>
      <c r="CC10" s="311"/>
      <c r="CD10" s="309"/>
      <c r="CE10" s="310"/>
      <c r="CF10" s="310"/>
      <c r="CG10" s="311"/>
      <c r="CH10" s="316"/>
      <c r="CI10" s="317"/>
      <c r="CJ10" s="317"/>
      <c r="CK10" s="318"/>
      <c r="CL10" s="309"/>
      <c r="CM10" s="310"/>
      <c r="CN10" s="310"/>
      <c r="CO10" s="311"/>
      <c r="CP10" s="60"/>
      <c r="CQ10" s="115"/>
      <c r="CR10" s="79"/>
      <c r="CS10" s="106"/>
      <c r="CT10" s="309"/>
      <c r="CU10" s="310"/>
      <c r="CV10" s="310"/>
      <c r="CW10" s="311"/>
      <c r="CX10" s="309"/>
      <c r="CY10" s="310"/>
      <c r="CZ10" s="310"/>
      <c r="DA10" s="311"/>
      <c r="DB10" s="309"/>
      <c r="DC10" s="310"/>
      <c r="DD10" s="310"/>
      <c r="DE10" s="311"/>
      <c r="DF10" s="309"/>
      <c r="DG10" s="310"/>
      <c r="DH10" s="310"/>
      <c r="DI10" s="311"/>
      <c r="DJ10" s="309"/>
      <c r="DK10" s="310"/>
      <c r="DL10" s="310"/>
      <c r="DM10" s="311"/>
      <c r="DN10" s="316"/>
      <c r="DO10" s="317"/>
      <c r="DP10" s="317"/>
      <c r="DQ10" s="318"/>
      <c r="DR10" s="309"/>
      <c r="DS10" s="310"/>
      <c r="DT10" s="310"/>
      <c r="DU10" s="311"/>
      <c r="DV10" s="60"/>
      <c r="DW10" s="115"/>
      <c r="DX10" s="79"/>
    </row>
    <row r="11" spans="1:128" s="33" customFormat="1" ht="18" x14ac:dyDescent="0.2">
      <c r="A11" s="297"/>
      <c r="B11" s="25">
        <f>Year!$I$39</f>
        <v>44143</v>
      </c>
      <c r="C11" s="30" t="str">
        <f>IF(ISERROR(MATCH($B$11,event_dates,0)),"",INDEX(events,MATCH($B$11,event_dates,0)))</f>
        <v/>
      </c>
      <c r="D11" s="34"/>
      <c r="E11" s="34"/>
      <c r="F11" s="25">
        <f>Year!$J$39</f>
        <v>44144</v>
      </c>
      <c r="G11" s="30" t="str">
        <f>IF(ISERROR(MATCH($F$11,event_dates,0)),"",INDEX(events,MATCH($F$11,event_dates,0)))</f>
        <v/>
      </c>
      <c r="H11" s="34"/>
      <c r="I11" s="34"/>
      <c r="J11" s="25">
        <f>Year!$K$39</f>
        <v>44145</v>
      </c>
      <c r="K11" s="30" t="str">
        <f>IF(ISERROR(MATCH($J$11,event_dates,0)),"",INDEX(events,MATCH($J$11,event_dates,0)))</f>
        <v/>
      </c>
      <c r="L11" s="34"/>
      <c r="M11" s="34"/>
      <c r="N11" s="25">
        <f>Year!$L$39</f>
        <v>44146</v>
      </c>
      <c r="O11" s="30" t="str">
        <f>IF(ISERROR(MATCH($N$11,event_dates,0)),"",INDEX(events,MATCH($N$11,event_dates,0)))</f>
        <v>Veterans Day</v>
      </c>
      <c r="P11" s="34"/>
      <c r="Q11" s="34"/>
      <c r="R11" s="25">
        <f>Year!$M$39</f>
        <v>44147</v>
      </c>
      <c r="S11" s="30" t="str">
        <f>IF(ISERROR(MATCH($R$11,event_dates,0)),"",INDEX(events,MATCH($R$11,event_dates,0)))</f>
        <v/>
      </c>
      <c r="T11" s="34"/>
      <c r="U11" s="34"/>
      <c r="V11" s="25">
        <f>Year!$N$39</f>
        <v>44148</v>
      </c>
      <c r="W11" s="30" t="str">
        <f>IF(ISERROR(MATCH($V$11,event_dates,0)),"",INDEX(events,MATCH($V$11,event_dates,0)))</f>
        <v/>
      </c>
      <c r="X11" s="34"/>
      <c r="Y11" s="34"/>
      <c r="Z11" s="25">
        <f>Year!$O$39</f>
        <v>44149</v>
      </c>
      <c r="AA11" s="30" t="str">
        <f>IF(ISERROR(MATCH($Z$11,event_dates,0)),"",INDEX(events,MATCH($Z$11,event_dates,0)))</f>
        <v/>
      </c>
      <c r="AB11" s="34"/>
      <c r="AC11" s="32"/>
      <c r="AD11" s="34"/>
      <c r="AE11" s="114"/>
      <c r="AF11" s="78"/>
      <c r="AG11" s="105"/>
      <c r="AH11" s="25">
        <f>Year!$I$39</f>
        <v>44143</v>
      </c>
      <c r="AI11" s="30" t="str">
        <f>IF(ISERROR(MATCH($B$11,event_dates,0)),"",INDEX(events,MATCH($B$11,event_dates,0)))</f>
        <v/>
      </c>
      <c r="AJ11" s="34"/>
      <c r="AK11" s="34"/>
      <c r="AL11" s="25">
        <f>Year!$J$39</f>
        <v>44144</v>
      </c>
      <c r="AM11" s="30" t="str">
        <f>IF(ISERROR(MATCH($F$11,event_dates,0)),"",INDEX(events,MATCH($F$11,event_dates,0)))</f>
        <v/>
      </c>
      <c r="AN11" s="34"/>
      <c r="AO11" s="34"/>
      <c r="AP11" s="25">
        <f>Year!$K$39</f>
        <v>44145</v>
      </c>
      <c r="AQ11" s="30" t="str">
        <f>IF(ISERROR(MATCH($J$11,event_dates,0)),"",INDEX(events,MATCH($J$11,event_dates,0)))</f>
        <v/>
      </c>
      <c r="AR11" s="34"/>
      <c r="AS11" s="34"/>
      <c r="AT11" s="25">
        <f>Year!$L$39</f>
        <v>44146</v>
      </c>
      <c r="AU11" s="30" t="str">
        <f>IF(ISERROR(MATCH($N$11,event_dates,0)),"",INDEX(events,MATCH($N$11,event_dates,0)))</f>
        <v>Veterans Day</v>
      </c>
      <c r="AV11" s="34"/>
      <c r="AW11" s="34"/>
      <c r="AX11" s="25">
        <f>Year!$M$39</f>
        <v>44147</v>
      </c>
      <c r="AY11" s="30" t="str">
        <f>IF(ISERROR(MATCH($R$11,event_dates,0)),"",INDEX(events,MATCH($R$11,event_dates,0)))</f>
        <v/>
      </c>
      <c r="AZ11" s="34"/>
      <c r="BA11" s="34"/>
      <c r="BB11" s="25">
        <f>Year!$N$39</f>
        <v>44148</v>
      </c>
      <c r="BC11" s="30" t="str">
        <f>IF(ISERROR(MATCH($V$11,event_dates,0)),"",INDEX(events,MATCH($V$11,event_dates,0)))</f>
        <v/>
      </c>
      <c r="BD11" s="34"/>
      <c r="BE11" s="34"/>
      <c r="BF11" s="25">
        <f>Year!$O$39</f>
        <v>44149</v>
      </c>
      <c r="BG11" s="30" t="str">
        <f>IF(ISERROR(MATCH($Z$11,event_dates,0)),"",INDEX(events,MATCH($Z$11,event_dates,0)))</f>
        <v/>
      </c>
      <c r="BH11" s="34"/>
      <c r="BI11" s="32"/>
      <c r="BJ11" s="34"/>
      <c r="BK11" s="114"/>
      <c r="BL11" s="78"/>
      <c r="BM11" s="105"/>
      <c r="BN11" s="25">
        <f>Year!$I$39</f>
        <v>44143</v>
      </c>
      <c r="BO11" s="30" t="str">
        <f>IF(ISERROR(MATCH($B$11,event_dates,0)),"",INDEX(events,MATCH($B$11,event_dates,0)))</f>
        <v/>
      </c>
      <c r="BP11" s="34"/>
      <c r="BQ11" s="34"/>
      <c r="BR11" s="25">
        <f>Year!$J$39</f>
        <v>44144</v>
      </c>
      <c r="BS11" s="30" t="str">
        <f>IF(ISERROR(MATCH($F$11,event_dates,0)),"",INDEX(events,MATCH($F$11,event_dates,0)))</f>
        <v/>
      </c>
      <c r="BT11" s="34"/>
      <c r="BU11" s="34"/>
      <c r="BV11" s="25">
        <f>Year!$K$39</f>
        <v>44145</v>
      </c>
      <c r="BW11" s="30" t="str">
        <f>IF(ISERROR(MATCH($J$11,event_dates,0)),"",INDEX(events,MATCH($J$11,event_dates,0)))</f>
        <v/>
      </c>
      <c r="BX11" s="34"/>
      <c r="BY11" s="34"/>
      <c r="BZ11" s="25">
        <f>Year!$L$39</f>
        <v>44146</v>
      </c>
      <c r="CA11" s="30" t="str">
        <f>IF(ISERROR(MATCH($N$11,event_dates,0)),"",INDEX(events,MATCH($N$11,event_dates,0)))</f>
        <v>Veterans Day</v>
      </c>
      <c r="CB11" s="34"/>
      <c r="CC11" s="34"/>
      <c r="CD11" s="25">
        <f>Year!$M$39</f>
        <v>44147</v>
      </c>
      <c r="CE11" s="30" t="str">
        <f>IF(ISERROR(MATCH($R$11,event_dates,0)),"",INDEX(events,MATCH($R$11,event_dates,0)))</f>
        <v/>
      </c>
      <c r="CF11" s="34"/>
      <c r="CG11" s="34"/>
      <c r="CH11" s="25">
        <f>Year!$N$39</f>
        <v>44148</v>
      </c>
      <c r="CI11" s="30" t="str">
        <f>IF(ISERROR(MATCH($V$11,event_dates,0)),"",INDEX(events,MATCH($V$11,event_dates,0)))</f>
        <v/>
      </c>
      <c r="CJ11" s="34"/>
      <c r="CK11" s="34"/>
      <c r="CL11" s="25">
        <f>Year!$O$39</f>
        <v>44149</v>
      </c>
      <c r="CM11" s="30" t="str">
        <f>IF(ISERROR(MATCH($Z$11,event_dates,0)),"",INDEX(events,MATCH($Z$11,event_dates,0)))</f>
        <v/>
      </c>
      <c r="CN11" s="34"/>
      <c r="CO11" s="32"/>
      <c r="CP11" s="34"/>
      <c r="CQ11" s="114"/>
      <c r="CR11" s="78"/>
      <c r="CS11" s="105"/>
      <c r="CT11" s="25">
        <f>Year!$I$39</f>
        <v>44143</v>
      </c>
      <c r="CU11" s="30" t="str">
        <f>IF(ISERROR(MATCH($B$11,event_dates,0)),"",INDEX(events,MATCH($B$11,event_dates,0)))</f>
        <v/>
      </c>
      <c r="CV11" s="34"/>
      <c r="CW11" s="34"/>
      <c r="CX11" s="25">
        <f>Year!$J$39</f>
        <v>44144</v>
      </c>
      <c r="CY11" s="30" t="str">
        <f>IF(ISERROR(MATCH($F$11,event_dates,0)),"",INDEX(events,MATCH($F$11,event_dates,0)))</f>
        <v/>
      </c>
      <c r="CZ11" s="34"/>
      <c r="DA11" s="34"/>
      <c r="DB11" s="25">
        <f>Year!$K$39</f>
        <v>44145</v>
      </c>
      <c r="DC11" s="30" t="str">
        <f>IF(ISERROR(MATCH($J$11,event_dates,0)),"",INDEX(events,MATCH($J$11,event_dates,0)))</f>
        <v/>
      </c>
      <c r="DD11" s="34"/>
      <c r="DE11" s="34"/>
      <c r="DF11" s="25">
        <f>Year!$L$39</f>
        <v>44146</v>
      </c>
      <c r="DG11" s="30" t="str">
        <f>IF(ISERROR(MATCH($N$11,event_dates,0)),"",INDEX(events,MATCH($N$11,event_dates,0)))</f>
        <v>Veterans Day</v>
      </c>
      <c r="DH11" s="34"/>
      <c r="DI11" s="34"/>
      <c r="DJ11" s="25">
        <f>Year!$M$39</f>
        <v>44147</v>
      </c>
      <c r="DK11" s="30" t="str">
        <f>IF(ISERROR(MATCH($R$11,event_dates,0)),"",INDEX(events,MATCH($R$11,event_dates,0)))</f>
        <v/>
      </c>
      <c r="DL11" s="34"/>
      <c r="DM11" s="34"/>
      <c r="DN11" s="25">
        <f>Year!$N$39</f>
        <v>44148</v>
      </c>
      <c r="DO11" s="30" t="str">
        <f>IF(ISERROR(MATCH($V$11,event_dates,0)),"",INDEX(events,MATCH($V$11,event_dates,0)))</f>
        <v/>
      </c>
      <c r="DP11" s="34"/>
      <c r="DQ11" s="34"/>
      <c r="DR11" s="25">
        <f>Year!$O$39</f>
        <v>44149</v>
      </c>
      <c r="DS11" s="30" t="str">
        <f>IF(ISERROR(MATCH($Z$11,event_dates,0)),"",INDEX(events,MATCH($Z$11,event_dates,0)))</f>
        <v/>
      </c>
      <c r="DT11" s="34"/>
      <c r="DU11" s="32"/>
      <c r="DV11" s="34"/>
      <c r="DW11" s="11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75"/>
      <c r="AF12" s="77"/>
      <c r="AG12" s="104"/>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75"/>
      <c r="BL12" s="77"/>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75"/>
      <c r="CR12" s="77"/>
      <c r="CS12" s="104"/>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75"/>
      <c r="DX12" s="77"/>
    </row>
    <row r="13" spans="1:128" s="9" customFormat="1" ht="13.5" x14ac:dyDescent="0.2">
      <c r="A13" s="297"/>
      <c r="B13" s="306"/>
      <c r="C13" s="307"/>
      <c r="D13" s="307"/>
      <c r="E13" s="308"/>
      <c r="F13" s="314"/>
      <c r="G13" s="313"/>
      <c r="H13" s="313"/>
      <c r="I13" s="315"/>
      <c r="J13" s="314"/>
      <c r="K13" s="313"/>
      <c r="L13" s="313"/>
      <c r="M13" s="315"/>
      <c r="N13" s="314"/>
      <c r="O13" s="313"/>
      <c r="P13" s="313"/>
      <c r="Q13" s="315"/>
      <c r="R13" s="314"/>
      <c r="S13" s="313"/>
      <c r="T13" s="313"/>
      <c r="U13" s="315"/>
      <c r="V13" s="314"/>
      <c r="W13" s="313"/>
      <c r="X13" s="313"/>
      <c r="Y13" s="315"/>
      <c r="Z13" s="306"/>
      <c r="AA13" s="307"/>
      <c r="AB13" s="307"/>
      <c r="AC13" s="308"/>
      <c r="AD13" s="59"/>
      <c r="AE13" s="75"/>
      <c r="AF13" s="77"/>
      <c r="AG13" s="104"/>
      <c r="AH13" s="306"/>
      <c r="AI13" s="307"/>
      <c r="AJ13" s="307"/>
      <c r="AK13" s="308"/>
      <c r="AL13" s="314"/>
      <c r="AM13" s="313"/>
      <c r="AN13" s="313"/>
      <c r="AO13" s="315"/>
      <c r="AP13" s="314"/>
      <c r="AQ13" s="313"/>
      <c r="AR13" s="313"/>
      <c r="AS13" s="315"/>
      <c r="AT13" s="314"/>
      <c r="AU13" s="313"/>
      <c r="AV13" s="313"/>
      <c r="AW13" s="315"/>
      <c r="AX13" s="314"/>
      <c r="AY13" s="313"/>
      <c r="AZ13" s="313"/>
      <c r="BA13" s="315"/>
      <c r="BB13" s="314"/>
      <c r="BC13" s="313"/>
      <c r="BD13" s="313"/>
      <c r="BE13" s="315"/>
      <c r="BF13" s="306"/>
      <c r="BG13" s="307"/>
      <c r="BH13" s="307"/>
      <c r="BI13" s="308"/>
      <c r="BJ13" s="59"/>
      <c r="BK13" s="75"/>
      <c r="BL13" s="77"/>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06"/>
      <c r="CM13" s="307"/>
      <c r="CN13" s="307"/>
      <c r="CO13" s="308"/>
      <c r="CP13" s="59"/>
      <c r="CQ13" s="75"/>
      <c r="CR13" s="77"/>
      <c r="CS13" s="104"/>
      <c r="CT13" s="306"/>
      <c r="CU13" s="307"/>
      <c r="CV13" s="307"/>
      <c r="CW13" s="308"/>
      <c r="CX13" s="476"/>
      <c r="CY13" s="313"/>
      <c r="CZ13" s="313"/>
      <c r="DA13" s="315"/>
      <c r="DB13" s="476"/>
      <c r="DC13" s="313"/>
      <c r="DD13" s="313"/>
      <c r="DE13" s="315"/>
      <c r="DF13" s="476"/>
      <c r="DG13" s="313"/>
      <c r="DH13" s="313"/>
      <c r="DI13" s="315"/>
      <c r="DJ13" s="476"/>
      <c r="DK13" s="313"/>
      <c r="DL13" s="313"/>
      <c r="DM13" s="315"/>
      <c r="DN13" s="476"/>
      <c r="DO13" s="313"/>
      <c r="DP13" s="313"/>
      <c r="DQ13" s="315"/>
      <c r="DR13" s="306"/>
      <c r="DS13" s="307"/>
      <c r="DT13" s="307"/>
      <c r="DU13" s="308"/>
      <c r="DV13" s="59"/>
      <c r="DW13" s="75"/>
      <c r="DX13" s="77"/>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75"/>
      <c r="AF14" s="77"/>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75"/>
      <c r="BL14" s="77"/>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75"/>
      <c r="CR14" s="77"/>
      <c r="CS14" s="104"/>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75"/>
      <c r="DX14" s="77"/>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75"/>
      <c r="AF15" s="77"/>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75"/>
      <c r="BL15" s="77"/>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75"/>
      <c r="CR15" s="77"/>
      <c r="CS15" s="104"/>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75"/>
      <c r="DX15" s="77"/>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115"/>
      <c r="AF16" s="79"/>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115"/>
      <c r="BL16" s="79"/>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115"/>
      <c r="CR16" s="79"/>
      <c r="CS16" s="106"/>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115"/>
      <c r="DX16" s="79"/>
    </row>
    <row r="17" spans="1:128" s="33" customFormat="1" ht="18" x14ac:dyDescent="0.2">
      <c r="A17" s="297"/>
      <c r="B17" s="25">
        <f>Year!$I$40</f>
        <v>44150</v>
      </c>
      <c r="C17" s="30" t="str">
        <f>IF(ISERROR(MATCH($B$17,event_dates,0)),"",INDEX(events,MATCH($B$17,event_dates,0)))</f>
        <v/>
      </c>
      <c r="D17" s="34"/>
      <c r="E17" s="34"/>
      <c r="F17" s="25">
        <f>Year!$J$40</f>
        <v>44151</v>
      </c>
      <c r="G17" s="30" t="str">
        <f>IF(ISERROR(MATCH($F$17,event_dates,0)),"",INDEX(events,MATCH($F$17,event_dates,0)))</f>
        <v/>
      </c>
      <c r="H17" s="34"/>
      <c r="I17" s="34"/>
      <c r="J17" s="25">
        <f>Year!$K$40</f>
        <v>44152</v>
      </c>
      <c r="K17" s="30" t="str">
        <f>IF(ISERROR(MATCH($J$17,event_dates,0)),"",INDEX(events,MATCH($J$17,event_dates,0)))</f>
        <v/>
      </c>
      <c r="L17" s="34"/>
      <c r="M17" s="34"/>
      <c r="N17" s="25">
        <f>Year!$L$40</f>
        <v>44153</v>
      </c>
      <c r="O17" s="30" t="str">
        <f>IF(ISERROR(MATCH($N$17,event_dates,0)),"",INDEX(events,MATCH($N$17,event_dates,0)))</f>
        <v/>
      </c>
      <c r="P17" s="34"/>
      <c r="Q17" s="34"/>
      <c r="R17" s="25">
        <f>Year!$M$40</f>
        <v>44154</v>
      </c>
      <c r="S17" s="30" t="str">
        <f>IF(ISERROR(MATCH($R$17,event_dates,0)),"",INDEX(events,MATCH($R$17,event_dates,0)))</f>
        <v/>
      </c>
      <c r="T17" s="34"/>
      <c r="U17" s="34"/>
      <c r="V17" s="25">
        <f>Year!$N$40</f>
        <v>44155</v>
      </c>
      <c r="W17" s="30" t="str">
        <f>IF(ISERROR(MATCH($V$17,event_dates,0)),"",INDEX(events,MATCH($V$17,event_dates,0)))</f>
        <v/>
      </c>
      <c r="X17" s="34"/>
      <c r="Y17" s="34"/>
      <c r="Z17" s="25">
        <f>Year!$O$40</f>
        <v>44156</v>
      </c>
      <c r="AA17" s="30" t="str">
        <f>IF(ISERROR(MATCH($Z$17,event_dates,0)),"",INDEX(events,MATCH($Z$17,event_dates,0)))</f>
        <v/>
      </c>
      <c r="AB17" s="34"/>
      <c r="AC17" s="32"/>
      <c r="AD17" s="34"/>
      <c r="AE17" s="114"/>
      <c r="AF17" s="78"/>
      <c r="AG17" s="105"/>
      <c r="AH17" s="25">
        <f>Year!$I$40</f>
        <v>44150</v>
      </c>
      <c r="AI17" s="30" t="str">
        <f>IF(ISERROR(MATCH($B$17,event_dates,0)),"",INDEX(events,MATCH($B$17,event_dates,0)))</f>
        <v/>
      </c>
      <c r="AJ17" s="34"/>
      <c r="AK17" s="34"/>
      <c r="AL17" s="25">
        <f>Year!$J$40</f>
        <v>44151</v>
      </c>
      <c r="AM17" s="30" t="str">
        <f>IF(ISERROR(MATCH($F$17,event_dates,0)),"",INDEX(events,MATCH($F$17,event_dates,0)))</f>
        <v/>
      </c>
      <c r="AN17" s="34"/>
      <c r="AO17" s="34"/>
      <c r="AP17" s="25">
        <f>Year!$K$40</f>
        <v>44152</v>
      </c>
      <c r="AQ17" s="30" t="str">
        <f>IF(ISERROR(MATCH($J$17,event_dates,0)),"",INDEX(events,MATCH($J$17,event_dates,0)))</f>
        <v/>
      </c>
      <c r="AR17" s="34"/>
      <c r="AS17" s="34"/>
      <c r="AT17" s="25">
        <f>Year!$L$40</f>
        <v>44153</v>
      </c>
      <c r="AU17" s="30" t="str">
        <f>IF(ISERROR(MATCH($N$17,event_dates,0)),"",INDEX(events,MATCH($N$17,event_dates,0)))</f>
        <v/>
      </c>
      <c r="AV17" s="34"/>
      <c r="AW17" s="34"/>
      <c r="AX17" s="25">
        <f>Year!$M$40</f>
        <v>44154</v>
      </c>
      <c r="AY17" s="30" t="str">
        <f>IF(ISERROR(MATCH($R$17,event_dates,0)),"",INDEX(events,MATCH($R$17,event_dates,0)))</f>
        <v/>
      </c>
      <c r="AZ17" s="34"/>
      <c r="BA17" s="34"/>
      <c r="BB17" s="25">
        <f>Year!$N$40</f>
        <v>44155</v>
      </c>
      <c r="BC17" s="30" t="str">
        <f>IF(ISERROR(MATCH($V$17,event_dates,0)),"",INDEX(events,MATCH($V$17,event_dates,0)))</f>
        <v/>
      </c>
      <c r="BD17" s="34"/>
      <c r="BE17" s="34"/>
      <c r="BF17" s="25">
        <f>Year!$O$40</f>
        <v>44156</v>
      </c>
      <c r="BG17" s="30" t="str">
        <f>IF(ISERROR(MATCH($Z$17,event_dates,0)),"",INDEX(events,MATCH($Z$17,event_dates,0)))</f>
        <v/>
      </c>
      <c r="BH17" s="34"/>
      <c r="BI17" s="32"/>
      <c r="BJ17" s="34"/>
      <c r="BK17" s="114"/>
      <c r="BL17" s="78"/>
      <c r="BM17" s="105"/>
      <c r="BN17" s="25">
        <f>Year!$I$40</f>
        <v>44150</v>
      </c>
      <c r="BO17" s="30" t="str">
        <f>IF(ISERROR(MATCH($B$17,event_dates,0)),"",INDEX(events,MATCH($B$17,event_dates,0)))</f>
        <v/>
      </c>
      <c r="BP17" s="34"/>
      <c r="BQ17" s="34"/>
      <c r="BR17" s="25">
        <f>Year!$J$40</f>
        <v>44151</v>
      </c>
      <c r="BS17" s="30" t="str">
        <f>IF(ISERROR(MATCH($F$17,event_dates,0)),"",INDEX(events,MATCH($F$17,event_dates,0)))</f>
        <v/>
      </c>
      <c r="BT17" s="34"/>
      <c r="BU17" s="34"/>
      <c r="BV17" s="25">
        <f>Year!$K$40</f>
        <v>44152</v>
      </c>
      <c r="BW17" s="30" t="str">
        <f>IF(ISERROR(MATCH($J$17,event_dates,0)),"",INDEX(events,MATCH($J$17,event_dates,0)))</f>
        <v/>
      </c>
      <c r="BX17" s="34"/>
      <c r="BY17" s="34"/>
      <c r="BZ17" s="25">
        <f>Year!$L$40</f>
        <v>44153</v>
      </c>
      <c r="CA17" s="30" t="str">
        <f>IF(ISERROR(MATCH($N$17,event_dates,0)),"",INDEX(events,MATCH($N$17,event_dates,0)))</f>
        <v/>
      </c>
      <c r="CB17" s="34"/>
      <c r="CC17" s="34"/>
      <c r="CD17" s="25">
        <f>Year!$M$40</f>
        <v>44154</v>
      </c>
      <c r="CE17" s="30" t="str">
        <f>IF(ISERROR(MATCH($R$17,event_dates,0)),"",INDEX(events,MATCH($R$17,event_dates,0)))</f>
        <v/>
      </c>
      <c r="CF17" s="34"/>
      <c r="CG17" s="34"/>
      <c r="CH17" s="25">
        <f>Year!$N$40</f>
        <v>44155</v>
      </c>
      <c r="CI17" s="30" t="str">
        <f>IF(ISERROR(MATCH($V$17,event_dates,0)),"",INDEX(events,MATCH($V$17,event_dates,0)))</f>
        <v/>
      </c>
      <c r="CJ17" s="34"/>
      <c r="CK17" s="34"/>
      <c r="CL17" s="25">
        <f>Year!$O$40</f>
        <v>44156</v>
      </c>
      <c r="CM17" s="30" t="str">
        <f>IF(ISERROR(MATCH($Z$17,event_dates,0)),"",INDEX(events,MATCH($Z$17,event_dates,0)))</f>
        <v/>
      </c>
      <c r="CN17" s="34"/>
      <c r="CO17" s="32"/>
      <c r="CP17" s="34"/>
      <c r="CQ17" s="114"/>
      <c r="CR17" s="78"/>
      <c r="CS17" s="105"/>
      <c r="CT17" s="25">
        <f>Year!$I$40</f>
        <v>44150</v>
      </c>
      <c r="CU17" s="30" t="str">
        <f>IF(ISERROR(MATCH($B$17,event_dates,0)),"",INDEX(events,MATCH($B$17,event_dates,0)))</f>
        <v/>
      </c>
      <c r="CV17" s="34"/>
      <c r="CW17" s="34"/>
      <c r="CX17" s="25">
        <f>Year!$J$40</f>
        <v>44151</v>
      </c>
      <c r="CY17" s="30" t="str">
        <f>IF(ISERROR(MATCH($F$17,event_dates,0)),"",INDEX(events,MATCH($F$17,event_dates,0)))</f>
        <v/>
      </c>
      <c r="CZ17" s="34"/>
      <c r="DA17" s="34"/>
      <c r="DB17" s="25">
        <f>Year!$K$40</f>
        <v>44152</v>
      </c>
      <c r="DC17" s="30" t="str">
        <f>IF(ISERROR(MATCH($J$17,event_dates,0)),"",INDEX(events,MATCH($J$17,event_dates,0)))</f>
        <v/>
      </c>
      <c r="DD17" s="34"/>
      <c r="DE17" s="34"/>
      <c r="DF17" s="25">
        <f>Year!$L$40</f>
        <v>44153</v>
      </c>
      <c r="DG17" s="30" t="str">
        <f>IF(ISERROR(MATCH($N$17,event_dates,0)),"",INDEX(events,MATCH($N$17,event_dates,0)))</f>
        <v/>
      </c>
      <c r="DH17" s="34"/>
      <c r="DI17" s="34"/>
      <c r="DJ17" s="25">
        <f>Year!$M$40</f>
        <v>44154</v>
      </c>
      <c r="DK17" s="30" t="str">
        <f>IF(ISERROR(MATCH($R$17,event_dates,0)),"",INDEX(events,MATCH($R$17,event_dates,0)))</f>
        <v/>
      </c>
      <c r="DL17" s="34"/>
      <c r="DM17" s="34"/>
      <c r="DN17" s="25">
        <f>Year!$N$40</f>
        <v>44155</v>
      </c>
      <c r="DO17" s="30" t="str">
        <f>IF(ISERROR(MATCH($V$17,event_dates,0)),"",INDEX(events,MATCH($V$17,event_dates,0)))</f>
        <v/>
      </c>
      <c r="DP17" s="34"/>
      <c r="DQ17" s="34"/>
      <c r="DR17" s="25">
        <f>Year!$O$40</f>
        <v>44156</v>
      </c>
      <c r="DS17" s="30" t="str">
        <f>IF(ISERROR(MATCH($Z$17,event_dates,0)),"",INDEX(events,MATCH($Z$17,event_dates,0)))</f>
        <v/>
      </c>
      <c r="DT17" s="34"/>
      <c r="DU17" s="32"/>
      <c r="DV17" s="34"/>
      <c r="DW17" s="11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75"/>
      <c r="AF18" s="77"/>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75"/>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75"/>
      <c r="CR18" s="77"/>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75"/>
      <c r="DX18" s="77"/>
    </row>
    <row r="19" spans="1:128" s="9" customFormat="1" ht="13.5" x14ac:dyDescent="0.2">
      <c r="A19" s="297"/>
      <c r="B19" s="306"/>
      <c r="C19" s="307"/>
      <c r="D19" s="307"/>
      <c r="E19" s="308"/>
      <c r="F19" s="306"/>
      <c r="G19" s="307"/>
      <c r="H19" s="307"/>
      <c r="I19" s="308"/>
      <c r="J19" s="314"/>
      <c r="K19" s="313"/>
      <c r="L19" s="313"/>
      <c r="M19" s="315"/>
      <c r="N19" s="314"/>
      <c r="O19" s="313"/>
      <c r="P19" s="313"/>
      <c r="Q19" s="315"/>
      <c r="R19" s="314"/>
      <c r="S19" s="313"/>
      <c r="T19" s="313"/>
      <c r="U19" s="315"/>
      <c r="V19" s="314"/>
      <c r="W19" s="313"/>
      <c r="X19" s="313"/>
      <c r="Y19" s="315"/>
      <c r="Z19" s="306"/>
      <c r="AA19" s="307"/>
      <c r="AB19" s="307"/>
      <c r="AC19" s="308"/>
      <c r="AD19" s="59"/>
      <c r="AE19" s="75"/>
      <c r="AF19" s="77"/>
      <c r="AG19" s="104"/>
      <c r="AH19" s="306"/>
      <c r="AI19" s="307"/>
      <c r="AJ19" s="307"/>
      <c r="AK19" s="308"/>
      <c r="AL19" s="306"/>
      <c r="AM19" s="307"/>
      <c r="AN19" s="307"/>
      <c r="AO19" s="308"/>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75"/>
      <c r="BL19" s="77"/>
      <c r="BM19" s="104"/>
      <c r="BN19" s="306"/>
      <c r="BO19" s="307"/>
      <c r="BP19" s="307"/>
      <c r="BQ19" s="308"/>
      <c r="BR19" s="306"/>
      <c r="BS19" s="307"/>
      <c r="BT19" s="307"/>
      <c r="BU19" s="308"/>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75"/>
      <c r="CR19" s="77"/>
      <c r="CS19" s="104"/>
      <c r="CT19" s="306"/>
      <c r="CU19" s="307"/>
      <c r="CV19" s="307"/>
      <c r="CW19" s="308"/>
      <c r="CX19" s="306"/>
      <c r="CY19" s="307"/>
      <c r="CZ19" s="307"/>
      <c r="DA19" s="308"/>
      <c r="DB19" s="476"/>
      <c r="DC19" s="313"/>
      <c r="DD19" s="313"/>
      <c r="DE19" s="315"/>
      <c r="DF19" s="476"/>
      <c r="DG19" s="313"/>
      <c r="DH19" s="313"/>
      <c r="DI19" s="315"/>
      <c r="DJ19" s="476"/>
      <c r="DK19" s="313"/>
      <c r="DL19" s="313"/>
      <c r="DM19" s="315"/>
      <c r="DN19" s="476"/>
      <c r="DO19" s="313"/>
      <c r="DP19" s="313"/>
      <c r="DQ19" s="315"/>
      <c r="DR19" s="306"/>
      <c r="DS19" s="307"/>
      <c r="DT19" s="307"/>
      <c r="DU19" s="308"/>
      <c r="DV19" s="59"/>
      <c r="DW19" s="75"/>
      <c r="DX19" s="77"/>
    </row>
    <row r="20" spans="1:128" s="9" customFormat="1" ht="13.5" x14ac:dyDescent="0.2">
      <c r="A20" s="297"/>
      <c r="B20" s="306"/>
      <c r="C20" s="307"/>
      <c r="D20" s="307"/>
      <c r="E20" s="308"/>
      <c r="F20" s="306"/>
      <c r="G20" s="307"/>
      <c r="H20" s="307"/>
      <c r="I20" s="308"/>
      <c r="J20" s="314"/>
      <c r="K20" s="313"/>
      <c r="L20" s="313"/>
      <c r="M20" s="315"/>
      <c r="N20" s="314"/>
      <c r="O20" s="313"/>
      <c r="P20" s="313"/>
      <c r="Q20" s="315"/>
      <c r="R20" s="314"/>
      <c r="S20" s="313"/>
      <c r="T20" s="313"/>
      <c r="U20" s="315"/>
      <c r="V20" s="314"/>
      <c r="W20" s="313"/>
      <c r="X20" s="313"/>
      <c r="Y20" s="315"/>
      <c r="Z20" s="306"/>
      <c r="AA20" s="307"/>
      <c r="AB20" s="307"/>
      <c r="AC20" s="308"/>
      <c r="AD20" s="59"/>
      <c r="AE20" s="75"/>
      <c r="AF20" s="77"/>
      <c r="AG20" s="104"/>
      <c r="AH20" s="306"/>
      <c r="AI20" s="307"/>
      <c r="AJ20" s="307"/>
      <c r="AK20" s="308"/>
      <c r="AL20" s="306"/>
      <c r="AM20" s="307"/>
      <c r="AN20" s="307"/>
      <c r="AO20" s="308"/>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75"/>
      <c r="BL20" s="77"/>
      <c r="BM20" s="104"/>
      <c r="BN20" s="306"/>
      <c r="BO20" s="307"/>
      <c r="BP20" s="307"/>
      <c r="BQ20" s="308"/>
      <c r="BR20" s="306"/>
      <c r="BS20" s="307"/>
      <c r="BT20" s="307"/>
      <c r="BU20" s="308"/>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75"/>
      <c r="CR20" s="77"/>
      <c r="CS20" s="104"/>
      <c r="CT20" s="306"/>
      <c r="CU20" s="307"/>
      <c r="CV20" s="307"/>
      <c r="CW20" s="308"/>
      <c r="CX20" s="306"/>
      <c r="CY20" s="307"/>
      <c r="CZ20" s="307"/>
      <c r="DA20" s="308"/>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75"/>
      <c r="DX20" s="77"/>
    </row>
    <row r="21" spans="1:128" s="9" customFormat="1" ht="13.5" x14ac:dyDescent="0.2">
      <c r="A21" s="297"/>
      <c r="B21" s="306"/>
      <c r="C21" s="307"/>
      <c r="D21" s="307"/>
      <c r="E21" s="308"/>
      <c r="F21" s="306"/>
      <c r="G21" s="307"/>
      <c r="H21" s="307"/>
      <c r="I21" s="308"/>
      <c r="J21" s="314"/>
      <c r="K21" s="313"/>
      <c r="L21" s="313"/>
      <c r="M21" s="315"/>
      <c r="N21" s="314"/>
      <c r="O21" s="313"/>
      <c r="P21" s="313"/>
      <c r="Q21" s="315"/>
      <c r="R21" s="314"/>
      <c r="S21" s="313"/>
      <c r="T21" s="313"/>
      <c r="U21" s="315"/>
      <c r="V21" s="314"/>
      <c r="W21" s="313"/>
      <c r="X21" s="313"/>
      <c r="Y21" s="315"/>
      <c r="Z21" s="306"/>
      <c r="AA21" s="307"/>
      <c r="AB21" s="307"/>
      <c r="AC21" s="308"/>
      <c r="AD21" s="59"/>
      <c r="AE21" s="75"/>
      <c r="AF21" s="77"/>
      <c r="AG21" s="104"/>
      <c r="AH21" s="306"/>
      <c r="AI21" s="307"/>
      <c r="AJ21" s="307"/>
      <c r="AK21" s="308"/>
      <c r="AL21" s="306"/>
      <c r="AM21" s="307"/>
      <c r="AN21" s="307"/>
      <c r="AO21" s="308"/>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75"/>
      <c r="BL21" s="77"/>
      <c r="BM21" s="104"/>
      <c r="BN21" s="306"/>
      <c r="BO21" s="307"/>
      <c r="BP21" s="307"/>
      <c r="BQ21" s="308"/>
      <c r="BR21" s="306"/>
      <c r="BS21" s="307"/>
      <c r="BT21" s="307"/>
      <c r="BU21" s="308"/>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75"/>
      <c r="CR21" s="77"/>
      <c r="CS21" s="104"/>
      <c r="CT21" s="306"/>
      <c r="CU21" s="307"/>
      <c r="CV21" s="307"/>
      <c r="CW21" s="308"/>
      <c r="CX21" s="306"/>
      <c r="CY21" s="307"/>
      <c r="CZ21" s="307"/>
      <c r="DA21" s="308"/>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75"/>
      <c r="DX21" s="77"/>
    </row>
    <row r="22" spans="1:128" s="10" customFormat="1" ht="12.75" customHeight="1" x14ac:dyDescent="0.2">
      <c r="A22" s="297"/>
      <c r="B22" s="309"/>
      <c r="C22" s="310"/>
      <c r="D22" s="310"/>
      <c r="E22" s="311"/>
      <c r="F22" s="309"/>
      <c r="G22" s="310"/>
      <c r="H22" s="310"/>
      <c r="I22" s="311"/>
      <c r="J22" s="316"/>
      <c r="K22" s="317"/>
      <c r="L22" s="317"/>
      <c r="M22" s="318"/>
      <c r="N22" s="316"/>
      <c r="O22" s="317"/>
      <c r="P22" s="317"/>
      <c r="Q22" s="318"/>
      <c r="R22" s="316"/>
      <c r="S22" s="317"/>
      <c r="T22" s="317"/>
      <c r="U22" s="318"/>
      <c r="V22" s="316"/>
      <c r="W22" s="317"/>
      <c r="X22" s="317"/>
      <c r="Y22" s="318"/>
      <c r="Z22" s="309"/>
      <c r="AA22" s="310"/>
      <c r="AB22" s="310"/>
      <c r="AC22" s="311"/>
      <c r="AD22" s="60"/>
      <c r="AE22" s="115"/>
      <c r="AF22" s="79"/>
      <c r="AG22" s="106"/>
      <c r="AH22" s="309"/>
      <c r="AI22" s="310"/>
      <c r="AJ22" s="310"/>
      <c r="AK22" s="311"/>
      <c r="AL22" s="309"/>
      <c r="AM22" s="310"/>
      <c r="AN22" s="310"/>
      <c r="AO22" s="311"/>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115"/>
      <c r="BL22" s="79"/>
      <c r="BM22" s="106"/>
      <c r="BN22" s="309"/>
      <c r="BO22" s="310"/>
      <c r="BP22" s="310"/>
      <c r="BQ22" s="311"/>
      <c r="BR22" s="309"/>
      <c r="BS22" s="310"/>
      <c r="BT22" s="310"/>
      <c r="BU22" s="311"/>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115"/>
      <c r="CR22" s="79"/>
      <c r="CS22" s="106"/>
      <c r="CT22" s="309"/>
      <c r="CU22" s="310"/>
      <c r="CV22" s="310"/>
      <c r="CW22" s="311"/>
      <c r="CX22" s="309"/>
      <c r="CY22" s="310"/>
      <c r="CZ22" s="310"/>
      <c r="DA22" s="311"/>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115"/>
      <c r="DX22" s="79"/>
    </row>
    <row r="23" spans="1:128" s="33" customFormat="1" ht="18" x14ac:dyDescent="0.2">
      <c r="A23" s="297"/>
      <c r="B23" s="25">
        <f>Year!$I$41</f>
        <v>44157</v>
      </c>
      <c r="C23" s="30" t="str">
        <f>IF(ISERROR(MATCH($B$23,event_dates,0)),"",INDEX(events,MATCH($B$23,event_dates,0)))</f>
        <v/>
      </c>
      <c r="D23" s="34"/>
      <c r="E23" s="34"/>
      <c r="F23" s="25">
        <f>Year!$J$41</f>
        <v>44158</v>
      </c>
      <c r="G23" s="30" t="str">
        <f>IF(ISERROR(MATCH($F$23,event_dates,0)),"",INDEX(events,MATCH($F$23,event_dates,0)))</f>
        <v/>
      </c>
      <c r="H23" s="34"/>
      <c r="I23" s="34"/>
      <c r="J23" s="25">
        <f>Year!$K$41</f>
        <v>44159</v>
      </c>
      <c r="K23" s="30" t="str">
        <f>IF(ISERROR(MATCH($J$23,event_dates,0)),"",INDEX(events,MATCH($J$23,event_dates,0)))</f>
        <v/>
      </c>
      <c r="L23" s="34"/>
      <c r="M23" s="34"/>
      <c r="N23" s="25">
        <f>Year!$L$41</f>
        <v>44160</v>
      </c>
      <c r="O23" s="30" t="str">
        <f>IF(ISERROR(MATCH($N$23,event_dates,0)),"",INDEX(events,MATCH($N$23,event_dates,0)))</f>
        <v/>
      </c>
      <c r="P23" s="34"/>
      <c r="Q23" s="34"/>
      <c r="R23" s="25">
        <f>Year!$M$41</f>
        <v>44161</v>
      </c>
      <c r="S23" s="30" t="str">
        <f>IF(ISERROR(MATCH($R$23,event_dates,0)),"",INDEX(events,MATCH($R$23,event_dates,0)))</f>
        <v>Thanksgiving</v>
      </c>
      <c r="T23" s="34"/>
      <c r="U23" s="34"/>
      <c r="V23" s="25">
        <f>Year!$N$41</f>
        <v>44162</v>
      </c>
      <c r="W23" s="30" t="str">
        <f>IF(ISERROR(MATCH($V$23,event_dates,0)),"",INDEX(events,MATCH($V$23,event_dates,0)))</f>
        <v/>
      </c>
      <c r="X23" s="34"/>
      <c r="Y23" s="34"/>
      <c r="Z23" s="25">
        <f>Year!$O$41</f>
        <v>44163</v>
      </c>
      <c r="AA23" s="30" t="str">
        <f>IF(ISERROR(MATCH($Z$23,event_dates,0)),"",INDEX(events,MATCH($Z$23,event_dates,0)))</f>
        <v/>
      </c>
      <c r="AB23" s="34"/>
      <c r="AC23" s="32"/>
      <c r="AD23" s="34"/>
      <c r="AE23" s="114"/>
      <c r="AF23" s="78"/>
      <c r="AG23" s="105"/>
      <c r="AH23" s="25">
        <f>Year!$I$41</f>
        <v>44157</v>
      </c>
      <c r="AI23" s="30" t="str">
        <f>IF(ISERROR(MATCH($B$23,event_dates,0)),"",INDEX(events,MATCH($B$23,event_dates,0)))</f>
        <v/>
      </c>
      <c r="AJ23" s="34"/>
      <c r="AK23" s="34"/>
      <c r="AL23" s="25">
        <f>Year!$J$41</f>
        <v>44158</v>
      </c>
      <c r="AM23" s="30" t="str">
        <f>IF(ISERROR(MATCH($F$23,event_dates,0)),"",INDEX(events,MATCH($F$23,event_dates,0)))</f>
        <v/>
      </c>
      <c r="AN23" s="34"/>
      <c r="AO23" s="34"/>
      <c r="AP23" s="25">
        <f>Year!$K$41</f>
        <v>44159</v>
      </c>
      <c r="AQ23" s="30" t="str">
        <f>IF(ISERROR(MATCH($J$23,event_dates,0)),"",INDEX(events,MATCH($J$23,event_dates,0)))</f>
        <v/>
      </c>
      <c r="AR23" s="34"/>
      <c r="AS23" s="34"/>
      <c r="AT23" s="25">
        <f>Year!$L$41</f>
        <v>44160</v>
      </c>
      <c r="AU23" s="30" t="str">
        <f>IF(ISERROR(MATCH($N$23,event_dates,0)),"",INDEX(events,MATCH($N$23,event_dates,0)))</f>
        <v/>
      </c>
      <c r="AV23" s="34"/>
      <c r="AW23" s="34"/>
      <c r="AX23" s="25">
        <f>Year!$M$41</f>
        <v>44161</v>
      </c>
      <c r="AY23" s="30" t="str">
        <f>IF(ISERROR(MATCH($R$23,event_dates,0)),"",INDEX(events,MATCH($R$23,event_dates,0)))</f>
        <v>Thanksgiving</v>
      </c>
      <c r="AZ23" s="34"/>
      <c r="BA23" s="34"/>
      <c r="BB23" s="25">
        <f>Year!$N$41</f>
        <v>44162</v>
      </c>
      <c r="BC23" s="30" t="str">
        <f>IF(ISERROR(MATCH($V$23,event_dates,0)),"",INDEX(events,MATCH($V$23,event_dates,0)))</f>
        <v/>
      </c>
      <c r="BD23" s="34"/>
      <c r="BE23" s="34"/>
      <c r="BF23" s="25">
        <f>Year!$O$41</f>
        <v>44163</v>
      </c>
      <c r="BG23" s="30" t="str">
        <f>IF(ISERROR(MATCH($Z$23,event_dates,0)),"",INDEX(events,MATCH($Z$23,event_dates,0)))</f>
        <v/>
      </c>
      <c r="BH23" s="34"/>
      <c r="BI23" s="32"/>
      <c r="BJ23" s="34"/>
      <c r="BK23" s="114"/>
      <c r="BL23" s="78"/>
      <c r="BM23" s="105"/>
      <c r="BN23" s="25">
        <f>Year!$I$41</f>
        <v>44157</v>
      </c>
      <c r="BO23" s="30" t="str">
        <f>IF(ISERROR(MATCH($B$23,event_dates,0)),"",INDEX(events,MATCH($B$23,event_dates,0)))</f>
        <v/>
      </c>
      <c r="BP23" s="34"/>
      <c r="BQ23" s="34"/>
      <c r="BR23" s="25">
        <f>Year!$J$41</f>
        <v>44158</v>
      </c>
      <c r="BS23" s="30" t="str">
        <f>IF(ISERROR(MATCH($F$23,event_dates,0)),"",INDEX(events,MATCH($F$23,event_dates,0)))</f>
        <v/>
      </c>
      <c r="BT23" s="34"/>
      <c r="BU23" s="34"/>
      <c r="BV23" s="25">
        <f>Year!$K$41</f>
        <v>44159</v>
      </c>
      <c r="BW23" s="30" t="str">
        <f>IF(ISERROR(MATCH($J$23,event_dates,0)),"",INDEX(events,MATCH($J$23,event_dates,0)))</f>
        <v/>
      </c>
      <c r="BX23" s="34"/>
      <c r="BY23" s="34"/>
      <c r="BZ23" s="25">
        <f>Year!$L$41</f>
        <v>44160</v>
      </c>
      <c r="CA23" s="30" t="str">
        <f>IF(ISERROR(MATCH($N$23,event_dates,0)),"",INDEX(events,MATCH($N$23,event_dates,0)))</f>
        <v/>
      </c>
      <c r="CB23" s="34"/>
      <c r="CC23" s="34"/>
      <c r="CD23" s="25">
        <f>Year!$M$41</f>
        <v>44161</v>
      </c>
      <c r="CE23" s="30" t="str">
        <f>IF(ISERROR(MATCH($R$23,event_dates,0)),"",INDEX(events,MATCH($R$23,event_dates,0)))</f>
        <v>Thanksgiving</v>
      </c>
      <c r="CF23" s="34"/>
      <c r="CG23" s="34"/>
      <c r="CH23" s="25">
        <f>Year!$N$41</f>
        <v>44162</v>
      </c>
      <c r="CI23" s="30" t="str">
        <f>IF(ISERROR(MATCH($V$23,event_dates,0)),"",INDEX(events,MATCH($V$23,event_dates,0)))</f>
        <v/>
      </c>
      <c r="CJ23" s="34"/>
      <c r="CK23" s="34"/>
      <c r="CL23" s="25">
        <f>Year!$O$41</f>
        <v>44163</v>
      </c>
      <c r="CM23" s="30" t="str">
        <f>IF(ISERROR(MATCH($Z$23,event_dates,0)),"",INDEX(events,MATCH($Z$23,event_dates,0)))</f>
        <v/>
      </c>
      <c r="CN23" s="34"/>
      <c r="CO23" s="32"/>
      <c r="CP23" s="34"/>
      <c r="CQ23" s="114"/>
      <c r="CR23" s="78"/>
      <c r="CS23" s="105"/>
      <c r="CT23" s="25">
        <f>Year!$I$41</f>
        <v>44157</v>
      </c>
      <c r="CU23" s="30" t="str">
        <f>IF(ISERROR(MATCH($B$23,event_dates,0)),"",INDEX(events,MATCH($B$23,event_dates,0)))</f>
        <v/>
      </c>
      <c r="CV23" s="34"/>
      <c r="CW23" s="34"/>
      <c r="CX23" s="25">
        <f>Year!$J$41</f>
        <v>44158</v>
      </c>
      <c r="CY23" s="30" t="str">
        <f>IF(ISERROR(MATCH($F$23,event_dates,0)),"",INDEX(events,MATCH($F$23,event_dates,0)))</f>
        <v/>
      </c>
      <c r="CZ23" s="34"/>
      <c r="DA23" s="34"/>
      <c r="DB23" s="25">
        <f>Year!$K$41</f>
        <v>44159</v>
      </c>
      <c r="DC23" s="30" t="str">
        <f>IF(ISERROR(MATCH($J$23,event_dates,0)),"",INDEX(events,MATCH($J$23,event_dates,0)))</f>
        <v/>
      </c>
      <c r="DD23" s="34"/>
      <c r="DE23" s="34"/>
      <c r="DF23" s="25">
        <f>Year!$L$41</f>
        <v>44160</v>
      </c>
      <c r="DG23" s="30" t="str">
        <f>IF(ISERROR(MATCH($N$23,event_dates,0)),"",INDEX(events,MATCH($N$23,event_dates,0)))</f>
        <v/>
      </c>
      <c r="DH23" s="34"/>
      <c r="DI23" s="34"/>
      <c r="DJ23" s="25">
        <f>Year!$M$41</f>
        <v>44161</v>
      </c>
      <c r="DK23" s="30" t="str">
        <f>IF(ISERROR(MATCH($R$23,event_dates,0)),"",INDEX(events,MATCH($R$23,event_dates,0)))</f>
        <v>Thanksgiving</v>
      </c>
      <c r="DL23" s="34"/>
      <c r="DM23" s="34"/>
      <c r="DN23" s="25">
        <f>Year!$N$41</f>
        <v>44162</v>
      </c>
      <c r="DO23" s="30" t="str">
        <f>IF(ISERROR(MATCH($V$23,event_dates,0)),"",INDEX(events,MATCH($V$23,event_dates,0)))</f>
        <v/>
      </c>
      <c r="DP23" s="34"/>
      <c r="DQ23" s="34"/>
      <c r="DR23" s="25">
        <f>Year!$O$41</f>
        <v>44163</v>
      </c>
      <c r="DS23" s="30" t="str">
        <f>IF(ISERROR(MATCH($Z$23,event_dates,0)),"",INDEX(events,MATCH($Z$23,event_dates,0)))</f>
        <v/>
      </c>
      <c r="DT23" s="34"/>
      <c r="DU23" s="32"/>
      <c r="DV23" s="34"/>
      <c r="DW23" s="114"/>
      <c r="DX23" s="78"/>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75"/>
      <c r="AF24" s="77"/>
      <c r="AG24" s="104"/>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75"/>
      <c r="BL24" s="77"/>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75"/>
      <c r="CR24" s="77"/>
      <c r="CS24" s="104"/>
      <c r="CT24" s="319" t="str">
        <f ca="1">IF(ISERROR(MATCH($B$23,event_dates,0)+MATCH($B$23,OFFSET(event_dates,MATCH($B$23,event_dates,0),0,500,1),0)),"",INDEX(events,MATCH($B$23,event_dates,0)+MATCH($B$23,OFFSET(event_dates,MATCH($B$23,event_dates,0),0,500,1),0)))</f>
        <v/>
      </c>
      <c r="CU24" s="307"/>
      <c r="CV24" s="59"/>
      <c r="CW24" s="59"/>
      <c r="CX24" s="312"/>
      <c r="CY24" s="313"/>
      <c r="CZ24" s="229"/>
      <c r="DA24" s="229"/>
      <c r="DB24" s="312"/>
      <c r="DC24" s="313"/>
      <c r="DD24" s="229"/>
      <c r="DE24" s="229"/>
      <c r="DF24" s="312"/>
      <c r="DG24" s="313"/>
      <c r="DH24" s="229"/>
      <c r="DI24" s="229"/>
      <c r="DJ24" s="312"/>
      <c r="DK24" s="313"/>
      <c r="DL24" s="229"/>
      <c r="DM24" s="229"/>
      <c r="DN24" s="312"/>
      <c r="DO24" s="313"/>
      <c r="DP24" s="229"/>
      <c r="DQ24" s="229"/>
      <c r="DR24" s="319" t="str">
        <f ca="1">IF(ISERROR(MATCH($Z$23,event_dates,0)+MATCH($Z$23,OFFSET(event_dates,MATCH($Z$23,event_dates,0),0,500,1),0)),"",INDEX(events,MATCH($Z$23,event_dates,0)+MATCH($Z$23,OFFSET(event_dates,MATCH($Z$23,event_dates,0),0,500,1),0)))</f>
        <v/>
      </c>
      <c r="DS24" s="307"/>
      <c r="DT24" s="59"/>
      <c r="DU24" s="26"/>
      <c r="DV24" s="59"/>
      <c r="DW24" s="75"/>
      <c r="DX24" s="77"/>
    </row>
    <row r="25" spans="1:128" s="9" customFormat="1" ht="13.5" x14ac:dyDescent="0.2">
      <c r="A25" s="297"/>
      <c r="B25" s="306"/>
      <c r="C25" s="307"/>
      <c r="D25" s="307"/>
      <c r="E25" s="308"/>
      <c r="F25" s="314"/>
      <c r="G25" s="313"/>
      <c r="H25" s="313"/>
      <c r="I25" s="315"/>
      <c r="J25" s="314"/>
      <c r="K25" s="313"/>
      <c r="L25" s="313"/>
      <c r="M25" s="315"/>
      <c r="N25" s="314"/>
      <c r="O25" s="313"/>
      <c r="P25" s="313"/>
      <c r="Q25" s="315"/>
      <c r="R25" s="314"/>
      <c r="S25" s="313"/>
      <c r="T25" s="313"/>
      <c r="U25" s="315"/>
      <c r="V25" s="314"/>
      <c r="W25" s="313"/>
      <c r="X25" s="313"/>
      <c r="Y25" s="315"/>
      <c r="Z25" s="306"/>
      <c r="AA25" s="307"/>
      <c r="AB25" s="307"/>
      <c r="AC25" s="308"/>
      <c r="AD25" s="59"/>
      <c r="AE25" s="75"/>
      <c r="AF25" s="77"/>
      <c r="AG25" s="104"/>
      <c r="AH25" s="306"/>
      <c r="AI25" s="307"/>
      <c r="AJ25" s="307"/>
      <c r="AK25" s="308"/>
      <c r="AL25" s="314"/>
      <c r="AM25" s="313"/>
      <c r="AN25" s="313"/>
      <c r="AO25" s="315"/>
      <c r="AP25" s="314"/>
      <c r="AQ25" s="313"/>
      <c r="AR25" s="313"/>
      <c r="AS25" s="315"/>
      <c r="AT25" s="314"/>
      <c r="AU25" s="313"/>
      <c r="AV25" s="313"/>
      <c r="AW25" s="315"/>
      <c r="AX25" s="314"/>
      <c r="AY25" s="313"/>
      <c r="AZ25" s="313"/>
      <c r="BA25" s="315"/>
      <c r="BB25" s="314"/>
      <c r="BC25" s="313"/>
      <c r="BD25" s="313"/>
      <c r="BE25" s="315"/>
      <c r="BF25" s="306"/>
      <c r="BG25" s="307"/>
      <c r="BH25" s="307"/>
      <c r="BI25" s="308"/>
      <c r="BJ25" s="59"/>
      <c r="BK25" s="75"/>
      <c r="BL25" s="77"/>
      <c r="BM25" s="104"/>
      <c r="BN25" s="306"/>
      <c r="BO25" s="307"/>
      <c r="BP25" s="307"/>
      <c r="BQ25" s="308"/>
      <c r="BR25" s="314"/>
      <c r="BS25" s="313"/>
      <c r="BT25" s="313"/>
      <c r="BU25" s="315"/>
      <c r="BV25" s="314"/>
      <c r="BW25" s="313"/>
      <c r="BX25" s="313"/>
      <c r="BY25" s="315"/>
      <c r="BZ25" s="314"/>
      <c r="CA25" s="313"/>
      <c r="CB25" s="313"/>
      <c r="CC25" s="315"/>
      <c r="CD25" s="314"/>
      <c r="CE25" s="313"/>
      <c r="CF25" s="313"/>
      <c r="CG25" s="315"/>
      <c r="CH25" s="314"/>
      <c r="CI25" s="313"/>
      <c r="CJ25" s="313"/>
      <c r="CK25" s="315"/>
      <c r="CL25" s="306"/>
      <c r="CM25" s="307"/>
      <c r="CN25" s="307"/>
      <c r="CO25" s="308"/>
      <c r="CP25" s="59"/>
      <c r="CQ25" s="75"/>
      <c r="CR25" s="77"/>
      <c r="CS25" s="104"/>
      <c r="CT25" s="306"/>
      <c r="CU25" s="307"/>
      <c r="CV25" s="307"/>
      <c r="CW25" s="308"/>
      <c r="CX25" s="476"/>
      <c r="CY25" s="313"/>
      <c r="CZ25" s="313"/>
      <c r="DA25" s="315"/>
      <c r="DB25" s="476"/>
      <c r="DC25" s="313"/>
      <c r="DD25" s="313"/>
      <c r="DE25" s="315"/>
      <c r="DF25" s="476"/>
      <c r="DG25" s="313"/>
      <c r="DH25" s="313"/>
      <c r="DI25" s="315"/>
      <c r="DJ25" s="476"/>
      <c r="DK25" s="313"/>
      <c r="DL25" s="313"/>
      <c r="DM25" s="315"/>
      <c r="DN25" s="476"/>
      <c r="DO25" s="313"/>
      <c r="DP25" s="313"/>
      <c r="DQ25" s="315"/>
      <c r="DR25" s="306"/>
      <c r="DS25" s="307"/>
      <c r="DT25" s="307"/>
      <c r="DU25" s="308"/>
      <c r="DV25" s="59"/>
      <c r="DW25" s="75"/>
      <c r="DX25" s="77"/>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75"/>
      <c r="AF26" s="77"/>
      <c r="AG26" s="104"/>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75"/>
      <c r="BL26" s="77"/>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75"/>
      <c r="CR26" s="77"/>
      <c r="CS26" s="104"/>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75"/>
      <c r="DX26" s="77"/>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75"/>
      <c r="AF27" s="77"/>
      <c r="AG27" s="104"/>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75"/>
      <c r="BL27" s="77"/>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75"/>
      <c r="CR27" s="77"/>
      <c r="CS27" s="104"/>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75"/>
      <c r="DX27" s="77"/>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115"/>
      <c r="AF28" s="79"/>
      <c r="AG28" s="106"/>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115"/>
      <c r="BL28" s="79"/>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115"/>
      <c r="CR28" s="79"/>
      <c r="CS28" s="106"/>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115"/>
      <c r="DX28" s="79"/>
    </row>
    <row r="29" spans="1:128" s="33" customFormat="1" ht="18" x14ac:dyDescent="0.2">
      <c r="A29" s="297"/>
      <c r="B29" s="25">
        <f>Year!$I$42</f>
        <v>44164</v>
      </c>
      <c r="C29" s="30" t="str">
        <f>IF(ISERROR(MATCH($B$29,event_dates,0)),"",INDEX(events,MATCH($B$29,event_dates,0)))</f>
        <v/>
      </c>
      <c r="D29" s="34"/>
      <c r="E29" s="34"/>
      <c r="F29" s="25">
        <f>Year!$J$42</f>
        <v>44165</v>
      </c>
      <c r="G29" s="30" t="str">
        <f>IF(ISERROR(MATCH($F$29,event_dates,0)),"",INDEX(events,MATCH($F$29,event_dates,0)))</f>
        <v/>
      </c>
      <c r="H29" s="34"/>
      <c r="I29" s="34"/>
      <c r="J29" s="25" t="str">
        <f>Year!$K$42</f>
        <v/>
      </c>
      <c r="K29" s="30" t="str">
        <f>IF(ISERROR(MATCH($J$29,event_dates,0)),"",INDEX(events,MATCH($J$29,event_dates,0)))</f>
        <v/>
      </c>
      <c r="L29" s="34"/>
      <c r="M29" s="34"/>
      <c r="N29" s="25" t="str">
        <f>Year!$L$42</f>
        <v/>
      </c>
      <c r="O29" s="30" t="str">
        <f>IF(ISERROR(MATCH($N$29,event_dates,0)),"",INDEX(events,MATCH($N$29,event_dates,0)))</f>
        <v/>
      </c>
      <c r="P29" s="34"/>
      <c r="Q29" s="34"/>
      <c r="R29" s="25" t="str">
        <f>Year!$M$42</f>
        <v/>
      </c>
      <c r="S29" s="30" t="str">
        <f>IF(ISERROR(MATCH($R$29,event_dates,0)),"",INDEX(events,MATCH($R$29,event_dates,0)))</f>
        <v/>
      </c>
      <c r="T29" s="34"/>
      <c r="U29" s="34"/>
      <c r="V29" s="25" t="str">
        <f>Year!$N$42</f>
        <v/>
      </c>
      <c r="W29" s="30" t="str">
        <f>IF(ISERROR(MATCH($V$29,event_dates,0)),"",INDEX(events,MATCH($V$29,event_dates,0)))</f>
        <v/>
      </c>
      <c r="X29" s="34"/>
      <c r="Y29" s="34"/>
      <c r="Z29" s="25" t="str">
        <f>Year!$O$42</f>
        <v/>
      </c>
      <c r="AA29" s="30" t="str">
        <f>IF(ISERROR(MATCH($Z$29,event_dates,0)),"",INDEX(events,MATCH($Z$29,event_dates,0)))</f>
        <v/>
      </c>
      <c r="AB29" s="34"/>
      <c r="AC29" s="32"/>
      <c r="AD29" s="34"/>
      <c r="AE29" s="114"/>
      <c r="AF29" s="78"/>
      <c r="AG29" s="105"/>
      <c r="AH29" s="25">
        <f>Year!$I$42</f>
        <v>44164</v>
      </c>
      <c r="AI29" s="30" t="str">
        <f>IF(ISERROR(MATCH($B$29,event_dates,0)),"",INDEX(events,MATCH($B$29,event_dates,0)))</f>
        <v/>
      </c>
      <c r="AJ29" s="34"/>
      <c r="AK29" s="34"/>
      <c r="AL29" s="25">
        <f>Year!$J$42</f>
        <v>44165</v>
      </c>
      <c r="AM29" s="30" t="str">
        <f>IF(ISERROR(MATCH($F$29,event_dates,0)),"",INDEX(events,MATCH($F$29,event_dates,0)))</f>
        <v/>
      </c>
      <c r="AN29" s="34"/>
      <c r="AO29" s="34"/>
      <c r="AP29" s="25" t="str">
        <f>Year!$K$42</f>
        <v/>
      </c>
      <c r="AQ29" s="30" t="str">
        <f>IF(ISERROR(MATCH($J$29,event_dates,0)),"",INDEX(events,MATCH($J$29,event_dates,0)))</f>
        <v/>
      </c>
      <c r="AR29" s="34"/>
      <c r="AS29" s="34"/>
      <c r="AT29" s="25" t="str">
        <f>Year!$L$42</f>
        <v/>
      </c>
      <c r="AU29" s="30" t="str">
        <f>IF(ISERROR(MATCH($N$29,event_dates,0)),"",INDEX(events,MATCH($N$29,event_dates,0)))</f>
        <v/>
      </c>
      <c r="AV29" s="34"/>
      <c r="AW29" s="34"/>
      <c r="AX29" s="25" t="str">
        <f>Year!$M$42</f>
        <v/>
      </c>
      <c r="AY29" s="30" t="str">
        <f>IF(ISERROR(MATCH($R$29,event_dates,0)),"",INDEX(events,MATCH($R$29,event_dates,0)))</f>
        <v/>
      </c>
      <c r="AZ29" s="34"/>
      <c r="BA29" s="34"/>
      <c r="BB29" s="25" t="str">
        <f>Year!$N$42</f>
        <v/>
      </c>
      <c r="BC29" s="30" t="str">
        <f>IF(ISERROR(MATCH($V$29,event_dates,0)),"",INDEX(events,MATCH($V$29,event_dates,0)))</f>
        <v/>
      </c>
      <c r="BD29" s="34"/>
      <c r="BE29" s="34"/>
      <c r="BF29" s="25" t="str">
        <f>Year!$O$42</f>
        <v/>
      </c>
      <c r="BG29" s="30" t="str">
        <f>IF(ISERROR(MATCH($Z$29,event_dates,0)),"",INDEX(events,MATCH($Z$29,event_dates,0)))</f>
        <v/>
      </c>
      <c r="BH29" s="34"/>
      <c r="BI29" s="32"/>
      <c r="BJ29" s="34"/>
      <c r="BK29" s="114"/>
      <c r="BL29" s="78"/>
      <c r="BM29" s="105"/>
      <c r="BN29" s="25">
        <f>Year!$I$42</f>
        <v>44164</v>
      </c>
      <c r="BO29" s="30" t="str">
        <f>IF(ISERROR(MATCH($B$29,event_dates,0)),"",INDEX(events,MATCH($B$29,event_dates,0)))</f>
        <v/>
      </c>
      <c r="BP29" s="34"/>
      <c r="BQ29" s="34"/>
      <c r="BR29" s="25">
        <f>Year!$J$42</f>
        <v>44165</v>
      </c>
      <c r="BS29" s="30" t="str">
        <f>IF(ISERROR(MATCH($F$29,event_dates,0)),"",INDEX(events,MATCH($F$29,event_dates,0)))</f>
        <v/>
      </c>
      <c r="BT29" s="34"/>
      <c r="BU29" s="34"/>
      <c r="BV29" s="25" t="str">
        <f>Year!$K$42</f>
        <v/>
      </c>
      <c r="BW29" s="30" t="str">
        <f>IF(ISERROR(MATCH($J$29,event_dates,0)),"",INDEX(events,MATCH($J$29,event_dates,0)))</f>
        <v/>
      </c>
      <c r="BX29" s="34"/>
      <c r="BY29" s="34"/>
      <c r="BZ29" s="25" t="str">
        <f>Year!$L$42</f>
        <v/>
      </c>
      <c r="CA29" s="30" t="str">
        <f>IF(ISERROR(MATCH($N$29,event_dates,0)),"",INDEX(events,MATCH($N$29,event_dates,0)))</f>
        <v/>
      </c>
      <c r="CB29" s="34"/>
      <c r="CC29" s="34"/>
      <c r="CD29" s="25" t="str">
        <f>Year!$M$42</f>
        <v/>
      </c>
      <c r="CE29" s="30" t="str">
        <f>IF(ISERROR(MATCH($R$29,event_dates,0)),"",INDEX(events,MATCH($R$29,event_dates,0)))</f>
        <v/>
      </c>
      <c r="CF29" s="34"/>
      <c r="CG29" s="34"/>
      <c r="CH29" s="25" t="str">
        <f>Year!$N$42</f>
        <v/>
      </c>
      <c r="CI29" s="30" t="str">
        <f>IF(ISERROR(MATCH($V$29,event_dates,0)),"",INDEX(events,MATCH($V$29,event_dates,0)))</f>
        <v/>
      </c>
      <c r="CJ29" s="34"/>
      <c r="CK29" s="34"/>
      <c r="CL29" s="25" t="str">
        <f>Year!$O$42</f>
        <v/>
      </c>
      <c r="CM29" s="30" t="str">
        <f>IF(ISERROR(MATCH($Z$29,event_dates,0)),"",INDEX(events,MATCH($Z$29,event_dates,0)))</f>
        <v/>
      </c>
      <c r="CN29" s="34"/>
      <c r="CO29" s="32"/>
      <c r="CP29" s="34"/>
      <c r="CQ29" s="114"/>
      <c r="CR29" s="78"/>
      <c r="CS29" s="105"/>
      <c r="CT29" s="25">
        <f>Year!$I$42</f>
        <v>44164</v>
      </c>
      <c r="CU29" s="30" t="str">
        <f>IF(ISERROR(MATCH($B$29,event_dates,0)),"",INDEX(events,MATCH($B$29,event_dates,0)))</f>
        <v/>
      </c>
      <c r="CV29" s="34"/>
      <c r="CW29" s="34"/>
      <c r="CX29" s="25">
        <f>Year!$J$42</f>
        <v>44165</v>
      </c>
      <c r="CY29" s="30" t="str">
        <f>IF(ISERROR(MATCH($F$29,event_dates,0)),"",INDEX(events,MATCH($F$29,event_dates,0)))</f>
        <v/>
      </c>
      <c r="CZ29" s="34"/>
      <c r="DA29" s="34"/>
      <c r="DB29" s="25" t="str">
        <f>Year!$K$42</f>
        <v/>
      </c>
      <c r="DC29" s="30" t="str">
        <f>IF(ISERROR(MATCH($J$29,event_dates,0)),"",INDEX(events,MATCH($J$29,event_dates,0)))</f>
        <v/>
      </c>
      <c r="DD29" s="34"/>
      <c r="DE29" s="34"/>
      <c r="DF29" s="25" t="str">
        <f>Year!$L$42</f>
        <v/>
      </c>
      <c r="DG29" s="30" t="str">
        <f>IF(ISERROR(MATCH($N$29,event_dates,0)),"",INDEX(events,MATCH($N$29,event_dates,0)))</f>
        <v/>
      </c>
      <c r="DH29" s="34"/>
      <c r="DI29" s="34"/>
      <c r="DJ29" s="25" t="str">
        <f>Year!$M$42</f>
        <v/>
      </c>
      <c r="DK29" s="30" t="str">
        <f>IF(ISERROR(MATCH($R$29,event_dates,0)),"",INDEX(events,MATCH($R$29,event_dates,0)))</f>
        <v/>
      </c>
      <c r="DL29" s="34"/>
      <c r="DM29" s="34"/>
      <c r="DN29" s="25" t="str">
        <f>Year!$N$42</f>
        <v/>
      </c>
      <c r="DO29" s="30" t="str">
        <f>IF(ISERROR(MATCH($V$29,event_dates,0)),"",INDEX(events,MATCH($V$29,event_dates,0)))</f>
        <v/>
      </c>
      <c r="DP29" s="34"/>
      <c r="DQ29" s="34"/>
      <c r="DR29" s="25" t="str">
        <f>Year!$O$42</f>
        <v/>
      </c>
      <c r="DS29" s="30" t="str">
        <f>IF(ISERROR(MATCH($Z$29,event_dates,0)),"",INDEX(events,MATCH($Z$29,event_dates,0)))</f>
        <v/>
      </c>
      <c r="DT29" s="34"/>
      <c r="DU29" s="32"/>
      <c r="DV29" s="34"/>
      <c r="DW29" s="11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75"/>
      <c r="AF30" s="77"/>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75"/>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75"/>
      <c r="CR30" s="77"/>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75"/>
      <c r="DX30" s="77"/>
    </row>
    <row r="31" spans="1:128" s="9" customFormat="1" ht="13.5" x14ac:dyDescent="0.2">
      <c r="A31" s="297"/>
      <c r="B31" s="306"/>
      <c r="C31" s="307"/>
      <c r="D31" s="307"/>
      <c r="E31" s="308"/>
      <c r="F31" s="314"/>
      <c r="G31" s="313"/>
      <c r="H31" s="313"/>
      <c r="I31" s="315"/>
      <c r="J31" s="314"/>
      <c r="K31" s="313"/>
      <c r="L31" s="313"/>
      <c r="M31" s="315"/>
      <c r="N31" s="314"/>
      <c r="O31" s="313"/>
      <c r="P31" s="313"/>
      <c r="Q31" s="315"/>
      <c r="R31" s="306"/>
      <c r="S31" s="307"/>
      <c r="T31" s="307"/>
      <c r="U31" s="308"/>
      <c r="V31" s="306"/>
      <c r="W31" s="307"/>
      <c r="X31" s="307"/>
      <c r="Y31" s="308"/>
      <c r="Z31" s="306"/>
      <c r="AA31" s="307"/>
      <c r="AB31" s="307"/>
      <c r="AC31" s="308"/>
      <c r="AD31" s="59"/>
      <c r="AE31" s="75"/>
      <c r="AF31" s="77"/>
      <c r="AG31" s="104"/>
      <c r="AH31" s="306"/>
      <c r="AI31" s="307"/>
      <c r="AJ31" s="307"/>
      <c r="AK31" s="308"/>
      <c r="AL31" s="314"/>
      <c r="AM31" s="313"/>
      <c r="AN31" s="313"/>
      <c r="AO31" s="315"/>
      <c r="AP31" s="314"/>
      <c r="AQ31" s="313"/>
      <c r="AR31" s="313"/>
      <c r="AS31" s="315"/>
      <c r="AT31" s="314"/>
      <c r="AU31" s="313"/>
      <c r="AV31" s="313"/>
      <c r="AW31" s="315"/>
      <c r="AX31" s="306"/>
      <c r="AY31" s="307"/>
      <c r="AZ31" s="307"/>
      <c r="BA31" s="308"/>
      <c r="BB31" s="306"/>
      <c r="BC31" s="307"/>
      <c r="BD31" s="307"/>
      <c r="BE31" s="308"/>
      <c r="BF31" s="306"/>
      <c r="BG31" s="307"/>
      <c r="BH31" s="307"/>
      <c r="BI31" s="308"/>
      <c r="BJ31" s="59"/>
      <c r="BK31" s="75"/>
      <c r="BL31" s="77"/>
      <c r="BM31" s="104"/>
      <c r="BN31" s="306"/>
      <c r="BO31" s="307"/>
      <c r="BP31" s="307"/>
      <c r="BQ31" s="308"/>
      <c r="BR31" s="314"/>
      <c r="BS31" s="313"/>
      <c r="BT31" s="313"/>
      <c r="BU31" s="315"/>
      <c r="BV31" s="314"/>
      <c r="BW31" s="313"/>
      <c r="BX31" s="313"/>
      <c r="BY31" s="315"/>
      <c r="BZ31" s="314"/>
      <c r="CA31" s="313"/>
      <c r="CB31" s="313"/>
      <c r="CC31" s="315"/>
      <c r="CD31" s="306"/>
      <c r="CE31" s="307"/>
      <c r="CF31" s="307"/>
      <c r="CG31" s="308"/>
      <c r="CH31" s="306"/>
      <c r="CI31" s="307"/>
      <c r="CJ31" s="307"/>
      <c r="CK31" s="308"/>
      <c r="CL31" s="306"/>
      <c r="CM31" s="307"/>
      <c r="CN31" s="307"/>
      <c r="CO31" s="308"/>
      <c r="CP31" s="59"/>
      <c r="CQ31" s="75"/>
      <c r="CR31" s="77"/>
      <c r="CS31" s="104"/>
      <c r="CT31" s="306"/>
      <c r="CU31" s="307"/>
      <c r="CV31" s="307"/>
      <c r="CW31" s="308"/>
      <c r="CX31" s="476"/>
      <c r="CY31" s="313"/>
      <c r="CZ31" s="313"/>
      <c r="DA31" s="315"/>
      <c r="DB31" s="476"/>
      <c r="DC31" s="313"/>
      <c r="DD31" s="313"/>
      <c r="DE31" s="315"/>
      <c r="DF31" s="476"/>
      <c r="DG31" s="313"/>
      <c r="DH31" s="313"/>
      <c r="DI31" s="315"/>
      <c r="DJ31" s="306"/>
      <c r="DK31" s="307"/>
      <c r="DL31" s="307"/>
      <c r="DM31" s="308"/>
      <c r="DN31" s="306"/>
      <c r="DO31" s="307"/>
      <c r="DP31" s="307"/>
      <c r="DQ31" s="308"/>
      <c r="DR31" s="306"/>
      <c r="DS31" s="307"/>
      <c r="DT31" s="307"/>
      <c r="DU31" s="308"/>
      <c r="DV31" s="59"/>
      <c r="DW31" s="75"/>
      <c r="DX31" s="77"/>
    </row>
    <row r="32" spans="1:128" s="9" customFormat="1" ht="13.5" x14ac:dyDescent="0.2">
      <c r="A32" s="297"/>
      <c r="B32" s="306"/>
      <c r="C32" s="307"/>
      <c r="D32" s="307"/>
      <c r="E32" s="308"/>
      <c r="F32" s="314"/>
      <c r="G32" s="313"/>
      <c r="H32" s="313"/>
      <c r="I32" s="315"/>
      <c r="J32" s="314"/>
      <c r="K32" s="313"/>
      <c r="L32" s="313"/>
      <c r="M32" s="315"/>
      <c r="N32" s="314"/>
      <c r="O32" s="313"/>
      <c r="P32" s="313"/>
      <c r="Q32" s="315"/>
      <c r="R32" s="306"/>
      <c r="S32" s="307"/>
      <c r="T32" s="307"/>
      <c r="U32" s="308"/>
      <c r="V32" s="306"/>
      <c r="W32" s="307"/>
      <c r="X32" s="307"/>
      <c r="Y32" s="308"/>
      <c r="Z32" s="306"/>
      <c r="AA32" s="307"/>
      <c r="AB32" s="307"/>
      <c r="AC32" s="308"/>
      <c r="AD32" s="59"/>
      <c r="AE32" s="75"/>
      <c r="AF32" s="77"/>
      <c r="AG32" s="104"/>
      <c r="AH32" s="306"/>
      <c r="AI32" s="307"/>
      <c r="AJ32" s="307"/>
      <c r="AK32" s="308"/>
      <c r="AL32" s="314"/>
      <c r="AM32" s="313"/>
      <c r="AN32" s="313"/>
      <c r="AO32" s="315"/>
      <c r="AP32" s="314"/>
      <c r="AQ32" s="313"/>
      <c r="AR32" s="313"/>
      <c r="AS32" s="315"/>
      <c r="AT32" s="314"/>
      <c r="AU32" s="313"/>
      <c r="AV32" s="313"/>
      <c r="AW32" s="315"/>
      <c r="AX32" s="306"/>
      <c r="AY32" s="307"/>
      <c r="AZ32" s="307"/>
      <c r="BA32" s="308"/>
      <c r="BB32" s="306"/>
      <c r="BC32" s="307"/>
      <c r="BD32" s="307"/>
      <c r="BE32" s="308"/>
      <c r="BF32" s="306"/>
      <c r="BG32" s="307"/>
      <c r="BH32" s="307"/>
      <c r="BI32" s="308"/>
      <c r="BJ32" s="59"/>
      <c r="BK32" s="75"/>
      <c r="BL32" s="77"/>
      <c r="BM32" s="104"/>
      <c r="BN32" s="306"/>
      <c r="BO32" s="307"/>
      <c r="BP32" s="307"/>
      <c r="BQ32" s="308"/>
      <c r="BR32" s="314"/>
      <c r="BS32" s="313"/>
      <c r="BT32" s="313"/>
      <c r="BU32" s="315"/>
      <c r="BV32" s="314"/>
      <c r="BW32" s="313"/>
      <c r="BX32" s="313"/>
      <c r="BY32" s="315"/>
      <c r="BZ32" s="314"/>
      <c r="CA32" s="313"/>
      <c r="CB32" s="313"/>
      <c r="CC32" s="315"/>
      <c r="CD32" s="306"/>
      <c r="CE32" s="307"/>
      <c r="CF32" s="307"/>
      <c r="CG32" s="308"/>
      <c r="CH32" s="306"/>
      <c r="CI32" s="307"/>
      <c r="CJ32" s="307"/>
      <c r="CK32" s="308"/>
      <c r="CL32" s="306"/>
      <c r="CM32" s="307"/>
      <c r="CN32" s="307"/>
      <c r="CO32" s="308"/>
      <c r="CP32" s="59"/>
      <c r="CQ32" s="75"/>
      <c r="CR32" s="77"/>
      <c r="CS32" s="104"/>
      <c r="CT32" s="306"/>
      <c r="CU32" s="307"/>
      <c r="CV32" s="307"/>
      <c r="CW32" s="308"/>
      <c r="CX32" s="314"/>
      <c r="CY32" s="313"/>
      <c r="CZ32" s="313"/>
      <c r="DA32" s="315"/>
      <c r="DB32" s="314"/>
      <c r="DC32" s="313"/>
      <c r="DD32" s="313"/>
      <c r="DE32" s="315"/>
      <c r="DF32" s="314"/>
      <c r="DG32" s="313"/>
      <c r="DH32" s="313"/>
      <c r="DI32" s="315"/>
      <c r="DJ32" s="306"/>
      <c r="DK32" s="307"/>
      <c r="DL32" s="307"/>
      <c r="DM32" s="308"/>
      <c r="DN32" s="306"/>
      <c r="DO32" s="307"/>
      <c r="DP32" s="307"/>
      <c r="DQ32" s="308"/>
      <c r="DR32" s="306"/>
      <c r="DS32" s="307"/>
      <c r="DT32" s="307"/>
      <c r="DU32" s="308"/>
      <c r="DV32" s="59"/>
      <c r="DW32" s="75"/>
      <c r="DX32" s="77"/>
    </row>
    <row r="33" spans="1:129" s="9" customFormat="1" ht="13.5" x14ac:dyDescent="0.2">
      <c r="A33" s="297"/>
      <c r="B33" s="306"/>
      <c r="C33" s="307"/>
      <c r="D33" s="307"/>
      <c r="E33" s="308"/>
      <c r="F33" s="314"/>
      <c r="G33" s="313"/>
      <c r="H33" s="313"/>
      <c r="I33" s="315"/>
      <c r="J33" s="314"/>
      <c r="K33" s="313"/>
      <c r="L33" s="313"/>
      <c r="M33" s="315"/>
      <c r="N33" s="314"/>
      <c r="O33" s="313"/>
      <c r="P33" s="313"/>
      <c r="Q33" s="315"/>
      <c r="R33" s="306"/>
      <c r="S33" s="307"/>
      <c r="T33" s="307"/>
      <c r="U33" s="308"/>
      <c r="V33" s="306"/>
      <c r="W33" s="307"/>
      <c r="X33" s="307"/>
      <c r="Y33" s="308"/>
      <c r="Z33" s="306"/>
      <c r="AA33" s="307"/>
      <c r="AB33" s="307"/>
      <c r="AC33" s="308"/>
      <c r="AD33" s="59"/>
      <c r="AE33" s="75"/>
      <c r="AF33" s="77"/>
      <c r="AG33" s="104"/>
      <c r="AH33" s="306"/>
      <c r="AI33" s="307"/>
      <c r="AJ33" s="307"/>
      <c r="AK33" s="308"/>
      <c r="AL33" s="314"/>
      <c r="AM33" s="313"/>
      <c r="AN33" s="313"/>
      <c r="AO33" s="315"/>
      <c r="AP33" s="314"/>
      <c r="AQ33" s="313"/>
      <c r="AR33" s="313"/>
      <c r="AS33" s="315"/>
      <c r="AT33" s="314"/>
      <c r="AU33" s="313"/>
      <c r="AV33" s="313"/>
      <c r="AW33" s="315"/>
      <c r="AX33" s="306"/>
      <c r="AY33" s="307"/>
      <c r="AZ33" s="307"/>
      <c r="BA33" s="308"/>
      <c r="BB33" s="306"/>
      <c r="BC33" s="307"/>
      <c r="BD33" s="307"/>
      <c r="BE33" s="308"/>
      <c r="BF33" s="306"/>
      <c r="BG33" s="307"/>
      <c r="BH33" s="307"/>
      <c r="BI33" s="308"/>
      <c r="BJ33" s="59"/>
      <c r="BK33" s="75"/>
      <c r="BL33" s="77"/>
      <c r="BM33" s="104"/>
      <c r="BN33" s="306"/>
      <c r="BO33" s="307"/>
      <c r="BP33" s="307"/>
      <c r="BQ33" s="308"/>
      <c r="BR33" s="314"/>
      <c r="BS33" s="313"/>
      <c r="BT33" s="313"/>
      <c r="BU33" s="315"/>
      <c r="BV33" s="314"/>
      <c r="BW33" s="313"/>
      <c r="BX33" s="313"/>
      <c r="BY33" s="315"/>
      <c r="BZ33" s="314"/>
      <c r="CA33" s="313"/>
      <c r="CB33" s="313"/>
      <c r="CC33" s="315"/>
      <c r="CD33" s="306"/>
      <c r="CE33" s="307"/>
      <c r="CF33" s="307"/>
      <c r="CG33" s="308"/>
      <c r="CH33" s="306"/>
      <c r="CI33" s="307"/>
      <c r="CJ33" s="307"/>
      <c r="CK33" s="308"/>
      <c r="CL33" s="306"/>
      <c r="CM33" s="307"/>
      <c r="CN33" s="307"/>
      <c r="CO33" s="308"/>
      <c r="CP33" s="59"/>
      <c r="CQ33" s="75"/>
      <c r="CR33" s="77"/>
      <c r="CS33" s="104"/>
      <c r="CT33" s="306"/>
      <c r="CU33" s="307"/>
      <c r="CV33" s="307"/>
      <c r="CW33" s="308"/>
      <c r="CX33" s="314"/>
      <c r="CY33" s="313"/>
      <c r="CZ33" s="313"/>
      <c r="DA33" s="315"/>
      <c r="DB33" s="314"/>
      <c r="DC33" s="313"/>
      <c r="DD33" s="313"/>
      <c r="DE33" s="315"/>
      <c r="DF33" s="314"/>
      <c r="DG33" s="313"/>
      <c r="DH33" s="313"/>
      <c r="DI33" s="315"/>
      <c r="DJ33" s="306"/>
      <c r="DK33" s="307"/>
      <c r="DL33" s="307"/>
      <c r="DM33" s="308"/>
      <c r="DN33" s="306"/>
      <c r="DO33" s="307"/>
      <c r="DP33" s="307"/>
      <c r="DQ33" s="308"/>
      <c r="DR33" s="306"/>
      <c r="DS33" s="307"/>
      <c r="DT33" s="307"/>
      <c r="DU33" s="308"/>
      <c r="DV33" s="59"/>
      <c r="DW33" s="75"/>
      <c r="DX33" s="77"/>
    </row>
    <row r="34" spans="1:129" s="10" customFormat="1" ht="12.75" customHeight="1" x14ac:dyDescent="0.2">
      <c r="A34" s="297"/>
      <c r="B34" s="309"/>
      <c r="C34" s="310"/>
      <c r="D34" s="310"/>
      <c r="E34" s="311"/>
      <c r="F34" s="316"/>
      <c r="G34" s="317"/>
      <c r="H34" s="317"/>
      <c r="I34" s="318"/>
      <c r="J34" s="316"/>
      <c r="K34" s="317"/>
      <c r="L34" s="317"/>
      <c r="M34" s="318"/>
      <c r="N34" s="316"/>
      <c r="O34" s="317"/>
      <c r="P34" s="317"/>
      <c r="Q34" s="318"/>
      <c r="R34" s="309"/>
      <c r="S34" s="310"/>
      <c r="T34" s="310"/>
      <c r="U34" s="311"/>
      <c r="V34" s="309"/>
      <c r="W34" s="310"/>
      <c r="X34" s="310"/>
      <c r="Y34" s="311"/>
      <c r="Z34" s="309"/>
      <c r="AA34" s="310"/>
      <c r="AB34" s="310"/>
      <c r="AC34" s="311"/>
      <c r="AD34" s="60"/>
      <c r="AE34" s="115"/>
      <c r="AF34" s="79"/>
      <c r="AG34" s="106"/>
      <c r="AH34" s="309"/>
      <c r="AI34" s="310"/>
      <c r="AJ34" s="310"/>
      <c r="AK34" s="311"/>
      <c r="AL34" s="316"/>
      <c r="AM34" s="317"/>
      <c r="AN34" s="317"/>
      <c r="AO34" s="318"/>
      <c r="AP34" s="316"/>
      <c r="AQ34" s="317"/>
      <c r="AR34" s="317"/>
      <c r="AS34" s="318"/>
      <c r="AT34" s="316"/>
      <c r="AU34" s="317"/>
      <c r="AV34" s="317"/>
      <c r="AW34" s="318"/>
      <c r="AX34" s="309"/>
      <c r="AY34" s="310"/>
      <c r="AZ34" s="310"/>
      <c r="BA34" s="311"/>
      <c r="BB34" s="309"/>
      <c r="BC34" s="310"/>
      <c r="BD34" s="310"/>
      <c r="BE34" s="311"/>
      <c r="BF34" s="309"/>
      <c r="BG34" s="310"/>
      <c r="BH34" s="310"/>
      <c r="BI34" s="311"/>
      <c r="BJ34" s="60"/>
      <c r="BK34" s="115"/>
      <c r="BL34" s="79"/>
      <c r="BM34" s="106"/>
      <c r="BN34" s="309"/>
      <c r="BO34" s="310"/>
      <c r="BP34" s="310"/>
      <c r="BQ34" s="311"/>
      <c r="BR34" s="316"/>
      <c r="BS34" s="317"/>
      <c r="BT34" s="317"/>
      <c r="BU34" s="318"/>
      <c r="BV34" s="316"/>
      <c r="BW34" s="317"/>
      <c r="BX34" s="317"/>
      <c r="BY34" s="318"/>
      <c r="BZ34" s="316"/>
      <c r="CA34" s="317"/>
      <c r="CB34" s="317"/>
      <c r="CC34" s="318"/>
      <c r="CD34" s="309"/>
      <c r="CE34" s="310"/>
      <c r="CF34" s="310"/>
      <c r="CG34" s="311"/>
      <c r="CH34" s="309"/>
      <c r="CI34" s="310"/>
      <c r="CJ34" s="310"/>
      <c r="CK34" s="311"/>
      <c r="CL34" s="309"/>
      <c r="CM34" s="310"/>
      <c r="CN34" s="310"/>
      <c r="CO34" s="311"/>
      <c r="CP34" s="60"/>
      <c r="CQ34" s="115"/>
      <c r="CR34" s="79"/>
      <c r="CS34" s="106"/>
      <c r="CT34" s="309"/>
      <c r="CU34" s="310"/>
      <c r="CV34" s="310"/>
      <c r="CW34" s="311"/>
      <c r="CX34" s="316"/>
      <c r="CY34" s="317"/>
      <c r="CZ34" s="317"/>
      <c r="DA34" s="318"/>
      <c r="DB34" s="316"/>
      <c r="DC34" s="317"/>
      <c r="DD34" s="317"/>
      <c r="DE34" s="318"/>
      <c r="DF34" s="316"/>
      <c r="DG34" s="317"/>
      <c r="DH34" s="317"/>
      <c r="DI34" s="318"/>
      <c r="DJ34" s="309"/>
      <c r="DK34" s="310"/>
      <c r="DL34" s="310"/>
      <c r="DM34" s="311"/>
      <c r="DN34" s="309"/>
      <c r="DO34" s="310"/>
      <c r="DP34" s="310"/>
      <c r="DQ34" s="311"/>
      <c r="DR34" s="309"/>
      <c r="DS34" s="310"/>
      <c r="DT34" s="310"/>
      <c r="DU34" s="311"/>
      <c r="DV34" s="60"/>
      <c r="DW34" s="115"/>
      <c r="DX34" s="79"/>
    </row>
    <row r="35" spans="1:129" s="40" customFormat="1" ht="18" x14ac:dyDescent="0.25">
      <c r="A35" s="297"/>
      <c r="B35" s="25" t="str">
        <f>Year!$I$43</f>
        <v/>
      </c>
      <c r="C35" s="30" t="str">
        <f>IF(ISERROR(MATCH($B$35,event_dates,0)),"",INDEX(events,MATCH($B$35,event_dates,0)))</f>
        <v/>
      </c>
      <c r="D35" s="61"/>
      <c r="E35" s="61"/>
      <c r="F35" s="25" t="str">
        <f>Year!$J$43</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4"/>
      <c r="AF35" s="80"/>
      <c r="AG35" s="107"/>
      <c r="AH35" s="25" t="str">
        <f>Year!$I$43</f>
        <v/>
      </c>
      <c r="AI35" s="30" t="str">
        <f>IF(ISERROR(MATCH($B$35,event_dates,0)),"",INDEX(events,MATCH($B$35,event_dates,0)))</f>
        <v/>
      </c>
      <c r="AJ35" s="61"/>
      <c r="AK35" s="61"/>
      <c r="AL35" s="25" t="str">
        <f>Year!$J$43</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4"/>
      <c r="BL35" s="80"/>
      <c r="BM35" s="107"/>
      <c r="BN35" s="25" t="str">
        <f>Year!$I$43</f>
        <v/>
      </c>
      <c r="BO35" s="30" t="str">
        <f>IF(ISERROR(MATCH($B$35,event_dates,0)),"",INDEX(events,MATCH($B$35,event_dates,0)))</f>
        <v/>
      </c>
      <c r="BP35" s="61"/>
      <c r="BQ35" s="61"/>
      <c r="BR35" s="25" t="str">
        <f>Year!$J$43</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4"/>
      <c r="CR35" s="80"/>
      <c r="CS35" s="107"/>
      <c r="CT35" s="25" t="str">
        <f>Year!$I$43</f>
        <v/>
      </c>
      <c r="CU35" s="30" t="str">
        <f>IF(ISERROR(MATCH($B$35,event_dates,0)),"",INDEX(events,MATCH($B$35,event_dates,0)))</f>
        <v/>
      </c>
      <c r="CV35" s="61"/>
      <c r="CW35" s="61"/>
      <c r="CX35" s="25" t="str">
        <f>Year!$J$43</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4"/>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53"/>
      <c r="AF36" s="81"/>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5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53"/>
      <c r="CR36" s="81"/>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5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53"/>
      <c r="AF37" s="81"/>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5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53"/>
      <c r="CR37" s="81"/>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5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53"/>
      <c r="AF38" s="81"/>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5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53"/>
      <c r="CR38" s="81"/>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5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53"/>
      <c r="AF39" s="81"/>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5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53"/>
      <c r="CR39" s="81"/>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5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53"/>
      <c r="AF40" s="81"/>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5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53"/>
      <c r="CR40" s="81"/>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5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93"/>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93"/>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93"/>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93"/>
      <c r="DX41" s="83"/>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142"/>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2</v>
      </c>
      <c r="AC44" s="148"/>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2</v>
      </c>
      <c r="BI44" s="217"/>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2</v>
      </c>
      <c r="CO44" s="217"/>
      <c r="CP44" s="55"/>
      <c r="CQ44" s="55"/>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2</v>
      </c>
      <c r="DU44" s="217"/>
      <c r="DV44" s="55">
        <f>$DA$3</f>
        <v>0</v>
      </c>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3</v>
      </c>
      <c r="AC45" s="148"/>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3</v>
      </c>
      <c r="BI45" s="217"/>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3</v>
      </c>
      <c r="CO45" s="217"/>
      <c r="CP45" s="55"/>
      <c r="CQ45" s="55"/>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3</v>
      </c>
      <c r="DU45" s="217"/>
      <c r="DV45" s="55">
        <f t="shared" ref="DV45:DV74" si="2">$DA$3</f>
        <v>0</v>
      </c>
      <c r="DW45" s="55">
        <f t="shared" ref="DW45:DW74" si="3">$DI$3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4</v>
      </c>
      <c r="AC46" s="148"/>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4</v>
      </c>
      <c r="BI46" s="217"/>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4</v>
      </c>
      <c r="CO46" s="217"/>
      <c r="CP46" s="55"/>
      <c r="CQ46" s="55"/>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4</v>
      </c>
      <c r="DU46" s="217"/>
      <c r="DV46" s="55">
        <f t="shared" si="2"/>
        <v>0</v>
      </c>
      <c r="DW46" s="55">
        <f t="shared" si="3"/>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5</v>
      </c>
      <c r="AC47" s="148"/>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5</v>
      </c>
      <c r="BI47" s="217"/>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5</v>
      </c>
      <c r="CO47" s="217"/>
      <c r="CP47" s="55"/>
      <c r="CQ47" s="55"/>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5</v>
      </c>
      <c r="DU47" s="217"/>
      <c r="DV47" s="55">
        <f t="shared" si="2"/>
        <v>0</v>
      </c>
      <c r="DW47" s="55">
        <f t="shared" si="3"/>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6</v>
      </c>
      <c r="AC48" s="148"/>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6</v>
      </c>
      <c r="BI48" s="217"/>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6</v>
      </c>
      <c r="CO48" s="217"/>
      <c r="CP48" s="55"/>
      <c r="CQ48" s="55"/>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6</v>
      </c>
      <c r="DU48" s="217"/>
      <c r="DV48" s="55">
        <f t="shared" si="2"/>
        <v>0</v>
      </c>
      <c r="DW48" s="55">
        <f t="shared" si="3"/>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9</v>
      </c>
      <c r="AC49" s="148"/>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9</v>
      </c>
      <c r="BI49" s="217"/>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9</v>
      </c>
      <c r="CO49" s="217"/>
      <c r="CP49" s="55"/>
      <c r="CQ49" s="55"/>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9</v>
      </c>
      <c r="DU49" s="217"/>
      <c r="DV49" s="55">
        <f t="shared" si="2"/>
        <v>0</v>
      </c>
      <c r="DW49" s="55">
        <f t="shared" si="3"/>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10</v>
      </c>
      <c r="AC50" s="148"/>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10</v>
      </c>
      <c r="BI50" s="217"/>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10</v>
      </c>
      <c r="CO50" s="217"/>
      <c r="CP50" s="55"/>
      <c r="CQ50" s="55"/>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10</v>
      </c>
      <c r="DU50" s="217"/>
      <c r="DV50" s="55">
        <f t="shared" si="2"/>
        <v>0</v>
      </c>
      <c r="DW50" s="55">
        <f t="shared" si="3"/>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12</v>
      </c>
      <c r="AC51" s="148"/>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12</v>
      </c>
      <c r="BI51" s="217"/>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12</v>
      </c>
      <c r="CO51" s="217"/>
      <c r="CP51" s="55"/>
      <c r="CQ51" s="55"/>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12</v>
      </c>
      <c r="DU51" s="217"/>
      <c r="DV51" s="55">
        <f t="shared" si="2"/>
        <v>0</v>
      </c>
      <c r="DW51" s="55">
        <f t="shared" si="3"/>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13</v>
      </c>
      <c r="AC52" s="148"/>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13</v>
      </c>
      <c r="BI52" s="217"/>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13</v>
      </c>
      <c r="CO52" s="217"/>
      <c r="CP52" s="55"/>
      <c r="CQ52" s="55"/>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13</v>
      </c>
      <c r="DU52" s="217"/>
      <c r="DV52" s="55">
        <f t="shared" si="2"/>
        <v>0</v>
      </c>
      <c r="DW52" s="55">
        <f t="shared" si="3"/>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16</v>
      </c>
      <c r="AC53" s="148"/>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16</v>
      </c>
      <c r="BI53" s="217"/>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16</v>
      </c>
      <c r="CO53" s="217"/>
      <c r="CP53" s="55"/>
      <c r="CQ53" s="55"/>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16</v>
      </c>
      <c r="DU53" s="217"/>
      <c r="DV53" s="55">
        <f t="shared" si="2"/>
        <v>0</v>
      </c>
      <c r="DW53" s="55">
        <f t="shared" si="3"/>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17</v>
      </c>
      <c r="AC54" s="148"/>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17</v>
      </c>
      <c r="BI54" s="217"/>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17</v>
      </c>
      <c r="CO54" s="217"/>
      <c r="CP54" s="55"/>
      <c r="CQ54" s="55"/>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17</v>
      </c>
      <c r="DU54" s="217"/>
      <c r="DV54" s="55">
        <f t="shared" si="2"/>
        <v>0</v>
      </c>
      <c r="DW54" s="55">
        <f t="shared" si="3"/>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18</v>
      </c>
      <c r="AC55" s="148"/>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18</v>
      </c>
      <c r="BI55" s="217"/>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18</v>
      </c>
      <c r="CO55" s="217"/>
      <c r="CP55" s="55"/>
      <c r="CQ55" s="55"/>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18</v>
      </c>
      <c r="DU55" s="217"/>
      <c r="DV55" s="55">
        <f t="shared" si="2"/>
        <v>0</v>
      </c>
      <c r="DW55" s="55">
        <f t="shared" si="3"/>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19</v>
      </c>
      <c r="AC56" s="148"/>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19</v>
      </c>
      <c r="BI56" s="217"/>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19</v>
      </c>
      <c r="CO56" s="217"/>
      <c r="CP56" s="55"/>
      <c r="CQ56" s="55"/>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19</v>
      </c>
      <c r="DU56" s="217"/>
      <c r="DV56" s="55">
        <f t="shared" si="2"/>
        <v>0</v>
      </c>
      <c r="DW56" s="55">
        <f t="shared" si="3"/>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20</v>
      </c>
      <c r="AC57" s="148"/>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20</v>
      </c>
      <c r="BI57" s="217"/>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20</v>
      </c>
      <c r="CO57" s="217"/>
      <c r="CP57" s="55"/>
      <c r="CQ57" s="55"/>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20</v>
      </c>
      <c r="DU57" s="217"/>
      <c r="DV57" s="55">
        <f t="shared" si="2"/>
        <v>0</v>
      </c>
      <c r="DW57" s="55">
        <f t="shared" si="3"/>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23</v>
      </c>
      <c r="AC58" s="148"/>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23</v>
      </c>
      <c r="BI58" s="217"/>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23</v>
      </c>
      <c r="CO58" s="217"/>
      <c r="CP58" s="55"/>
      <c r="CQ58" s="55"/>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23</v>
      </c>
      <c r="DU58" s="217"/>
      <c r="DV58" s="55">
        <f t="shared" si="2"/>
        <v>0</v>
      </c>
      <c r="DW58" s="55">
        <f t="shared" si="3"/>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24</v>
      </c>
      <c r="AC59" s="148"/>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24</v>
      </c>
      <c r="BI59" s="217"/>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24</v>
      </c>
      <c r="CO59" s="217"/>
      <c r="CP59" s="55"/>
      <c r="CQ59" s="55"/>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24</v>
      </c>
      <c r="DU59" s="217"/>
      <c r="DV59" s="55">
        <f t="shared" si="2"/>
        <v>0</v>
      </c>
      <c r="DW59" s="55">
        <f t="shared" si="3"/>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25</v>
      </c>
      <c r="AC60" s="148"/>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25</v>
      </c>
      <c r="BI60" s="217"/>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25</v>
      </c>
      <c r="CO60" s="217"/>
      <c r="CP60" s="55"/>
      <c r="CQ60" s="55"/>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25</v>
      </c>
      <c r="DU60" s="217"/>
      <c r="DV60" s="55">
        <f t="shared" si="2"/>
        <v>0</v>
      </c>
      <c r="DW60" s="55">
        <f t="shared" si="3"/>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30</v>
      </c>
      <c r="AC61" s="148"/>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30</v>
      </c>
      <c r="BI61" s="217"/>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30</v>
      </c>
      <c r="CO61" s="217"/>
      <c r="CP61" s="55"/>
      <c r="CQ61" s="55"/>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30</v>
      </c>
      <c r="DU61" s="217"/>
      <c r="DV61" s="55">
        <f t="shared" si="2"/>
        <v>0</v>
      </c>
      <c r="DW61" s="55">
        <f t="shared" si="3"/>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170"/>
      <c r="AC62" s="171"/>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170"/>
      <c r="BI62" s="171"/>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170"/>
      <c r="CO62" s="171"/>
      <c r="CP62" s="55" t="str">
        <f t="shared" ref="CP62:CP74" si="4">$BU$3</f>
        <v xml:space="preserve"> </v>
      </c>
      <c r="CQ62" s="55" t="str">
        <f t="shared" ref="CQ62:CQ74" si="5">$CC$3</f>
        <v xml:space="preserve"> </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5">
        <f t="shared" si="2"/>
        <v>0</v>
      </c>
      <c r="DW62" s="55">
        <f t="shared" si="3"/>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170"/>
      <c r="AC63" s="171"/>
      <c r="AD63" s="55">
        <v>1</v>
      </c>
      <c r="AE63" s="55">
        <v>1</v>
      </c>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170"/>
      <c r="BI63" s="171"/>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170"/>
      <c r="CO63" s="171"/>
      <c r="CP63" s="55" t="str">
        <f t="shared" si="4"/>
        <v xml:space="preserve"> </v>
      </c>
      <c r="CQ63" s="55" t="str">
        <f t="shared" si="5"/>
        <v xml:space="preserve"> </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5">
        <f t="shared" si="2"/>
        <v>0</v>
      </c>
      <c r="DW63" s="55">
        <f t="shared" si="3"/>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170"/>
      <c r="AC64" s="171"/>
      <c r="AD64" s="55">
        <v>1</v>
      </c>
      <c r="AE64" s="55">
        <v>1</v>
      </c>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170"/>
      <c r="BI64" s="171"/>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170"/>
      <c r="CO64" s="171"/>
      <c r="CP64" s="55" t="str">
        <f t="shared" si="4"/>
        <v xml:space="preserve"> </v>
      </c>
      <c r="CQ64" s="55" t="str">
        <f t="shared" si="5"/>
        <v xml:space="preserve"> </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5">
        <f t="shared" si="2"/>
        <v>0</v>
      </c>
      <c r="DW64" s="55">
        <f t="shared" si="3"/>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5">
        <v>1</v>
      </c>
      <c r="AE65" s="55">
        <v>1</v>
      </c>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170"/>
      <c r="BI65" s="171"/>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170"/>
      <c r="CO65" s="171"/>
      <c r="CP65" s="55" t="str">
        <f t="shared" si="4"/>
        <v xml:space="preserve"> </v>
      </c>
      <c r="CQ65" s="55" t="str">
        <f t="shared" si="5"/>
        <v xml:space="preserve"> </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5">
        <f t="shared" si="2"/>
        <v>0</v>
      </c>
      <c r="DW65" s="55">
        <f t="shared" si="3"/>
        <v>0</v>
      </c>
      <c r="DX65" s="91">
        <v>20</v>
      </c>
    </row>
    <row r="66" spans="1:128" ht="13.5"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170"/>
      <c r="BI66" s="171"/>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170"/>
      <c r="CO66" s="171"/>
      <c r="CP66" s="55" t="str">
        <f t="shared" si="4"/>
        <v xml:space="preserve"> </v>
      </c>
      <c r="CQ66" s="55" t="str">
        <f t="shared" si="5"/>
        <v xml:space="preserve"> </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2"/>
        <v>0</v>
      </c>
      <c r="DW66" s="55">
        <f t="shared" si="3"/>
        <v>0</v>
      </c>
      <c r="DX66" s="91">
        <v>20</v>
      </c>
    </row>
    <row r="67" spans="1:128" ht="13.5"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170"/>
      <c r="BI67" s="171"/>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170"/>
      <c r="CO67" s="171"/>
      <c r="CP67" s="55" t="str">
        <f t="shared" si="4"/>
        <v xml:space="preserve"> </v>
      </c>
      <c r="CQ67" s="55" t="str">
        <f t="shared" si="5"/>
        <v xml:space="preserve"> </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2"/>
        <v>0</v>
      </c>
      <c r="DW67" s="55">
        <f t="shared" si="3"/>
        <v>0</v>
      </c>
      <c r="DX67" s="91">
        <v>20</v>
      </c>
    </row>
    <row r="68" spans="1:128" ht="13.5"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170"/>
      <c r="BI68" s="171"/>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170"/>
      <c r="CO68" s="171"/>
      <c r="CP68" s="55" t="str">
        <f t="shared" si="4"/>
        <v xml:space="preserve"> </v>
      </c>
      <c r="CQ68" s="55" t="str">
        <f t="shared" si="5"/>
        <v xml:space="preserve"> </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2"/>
        <v>0</v>
      </c>
      <c r="DW68" s="55">
        <f t="shared" si="3"/>
        <v>0</v>
      </c>
      <c r="DX68" s="91">
        <v>20</v>
      </c>
    </row>
    <row r="69" spans="1:128" ht="13.5"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170"/>
      <c r="BI69" s="171"/>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170"/>
      <c r="CO69" s="171"/>
      <c r="CP69" s="55" t="str">
        <f t="shared" si="4"/>
        <v xml:space="preserve"> </v>
      </c>
      <c r="CQ69" s="55" t="str">
        <f t="shared" si="5"/>
        <v xml:space="preserve"> </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2"/>
        <v>0</v>
      </c>
      <c r="DW69" s="55">
        <f t="shared" si="3"/>
        <v>0</v>
      </c>
      <c r="DX69" s="91">
        <v>20</v>
      </c>
    </row>
    <row r="70" spans="1:128" ht="13.5"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170"/>
      <c r="BI70" s="171"/>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170"/>
      <c r="CO70" s="171"/>
      <c r="CP70" s="55" t="str">
        <f t="shared" si="4"/>
        <v xml:space="preserve"> </v>
      </c>
      <c r="CQ70" s="55" t="str">
        <f t="shared" si="5"/>
        <v xml:space="preserve"> </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2"/>
        <v>0</v>
      </c>
      <c r="DW70" s="55">
        <f t="shared" si="3"/>
        <v>0</v>
      </c>
      <c r="DX70" s="91">
        <v>20</v>
      </c>
    </row>
    <row r="71" spans="1:128" ht="13.5"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170"/>
      <c r="BI71" s="171"/>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170"/>
      <c r="CO71" s="171"/>
      <c r="CP71" s="55" t="str">
        <f t="shared" si="4"/>
        <v xml:space="preserve"> </v>
      </c>
      <c r="CQ71" s="55" t="str">
        <f t="shared" si="5"/>
        <v xml:space="preserve"> </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2"/>
        <v>0</v>
      </c>
      <c r="DW71" s="55">
        <f t="shared" si="3"/>
        <v>0</v>
      </c>
      <c r="DX71" s="91">
        <v>20</v>
      </c>
    </row>
    <row r="72" spans="1:128" ht="13.5"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170"/>
      <c r="BI72" s="171"/>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170"/>
      <c r="CO72" s="171"/>
      <c r="CP72" s="55" t="str">
        <f t="shared" si="4"/>
        <v xml:space="preserve"> </v>
      </c>
      <c r="CQ72" s="55" t="str">
        <f t="shared" si="5"/>
        <v xml:space="preserve"> </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2"/>
        <v>0</v>
      </c>
      <c r="DW72" s="55">
        <f t="shared" si="3"/>
        <v>0</v>
      </c>
      <c r="DX72" s="91">
        <v>20</v>
      </c>
    </row>
    <row r="73" spans="1:128" ht="13.5"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170"/>
      <c r="BI73" s="171"/>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170"/>
      <c r="CO73" s="171"/>
      <c r="CP73" s="55" t="str">
        <f t="shared" si="4"/>
        <v xml:space="preserve"> </v>
      </c>
      <c r="CQ73" s="55" t="str">
        <f t="shared" si="5"/>
        <v xml:space="preserve"> </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2"/>
        <v>0</v>
      </c>
      <c r="DW73" s="55">
        <f t="shared" si="3"/>
        <v>0</v>
      </c>
      <c r="DX73" s="91">
        <v>20</v>
      </c>
    </row>
    <row r="74" spans="1:128" ht="13.5"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170"/>
      <c r="BI74" s="171"/>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170"/>
      <c r="CO74" s="171"/>
      <c r="CP74" s="55" t="str">
        <f t="shared" si="4"/>
        <v xml:space="preserve"> </v>
      </c>
      <c r="CQ74" s="55" t="str">
        <f t="shared" si="5"/>
        <v xml:space="preserve"> </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2"/>
        <v>0</v>
      </c>
      <c r="DW74" s="55">
        <f t="shared" si="3"/>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81"/>
      <c r="BM83" s="74"/>
      <c r="BN83" s="408"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81"/>
      <c r="CS83" s="136"/>
      <c r="CT83" s="321" t="s">
        <v>40</v>
      </c>
      <c r="CU83" s="143">
        <v>15</v>
      </c>
      <c r="CV83" s="355"/>
      <c r="CW83" s="356"/>
      <c r="CX83" s="356"/>
      <c r="CY83" s="357"/>
      <c r="CZ83" s="357"/>
      <c r="DA83" s="357"/>
      <c r="DB83" s="357"/>
      <c r="DC83" s="357"/>
      <c r="DD83" s="357"/>
      <c r="DE83" s="357"/>
      <c r="DF83" s="357"/>
      <c r="DG83" s="357"/>
      <c r="DH83" s="357"/>
      <c r="DI83" s="357"/>
      <c r="DJ83" s="357"/>
      <c r="DK83" s="357"/>
      <c r="DL83" s="357"/>
      <c r="DM83" s="357"/>
      <c r="DN83" s="357"/>
      <c r="DO83" s="357"/>
      <c r="DP83" s="357"/>
      <c r="DQ83" s="357"/>
      <c r="DR83" s="357"/>
      <c r="DS83" s="358"/>
      <c r="DT83" s="53"/>
      <c r="DU83" s="53"/>
      <c r="DV83" s="53"/>
      <c r="DW83" s="53"/>
      <c r="DX83" s="81"/>
    </row>
    <row r="84" spans="1:128" ht="30" customHeight="1" x14ac:dyDescent="0.2">
      <c r="A84" s="303"/>
      <c r="B84" s="322"/>
      <c r="C84" s="143">
        <v>14</v>
      </c>
      <c r="D84" s="359"/>
      <c r="E84" s="360"/>
      <c r="F84" s="360"/>
      <c r="G84" s="361"/>
      <c r="H84" s="361"/>
      <c r="I84" s="361"/>
      <c r="J84" s="361"/>
      <c r="K84" s="361"/>
      <c r="L84" s="361"/>
      <c r="M84" s="361"/>
      <c r="N84" s="361"/>
      <c r="O84" s="361"/>
      <c r="P84" s="361"/>
      <c r="Q84" s="361"/>
      <c r="R84" s="361"/>
      <c r="S84" s="361"/>
      <c r="T84" s="361"/>
      <c r="U84" s="361"/>
      <c r="V84" s="361"/>
      <c r="W84" s="361"/>
      <c r="X84" s="361"/>
      <c r="Y84" s="361"/>
      <c r="Z84" s="361"/>
      <c r="AA84" s="362"/>
      <c r="AB84" s="53"/>
      <c r="AC84" s="53"/>
      <c r="AD84" s="53"/>
      <c r="AE84" s="53"/>
      <c r="AF84" s="81"/>
      <c r="AG84" s="136"/>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81"/>
      <c r="BM84" s="74"/>
      <c r="BN84" s="408"/>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81"/>
      <c r="CS84" s="136"/>
      <c r="CT84" s="322"/>
      <c r="CU84" s="143">
        <v>14</v>
      </c>
      <c r="CV84" s="355"/>
      <c r="CW84" s="356"/>
      <c r="CX84" s="356"/>
      <c r="CY84" s="357"/>
      <c r="CZ84" s="357"/>
      <c r="DA84" s="357"/>
      <c r="DB84" s="357"/>
      <c r="DC84" s="357"/>
      <c r="DD84" s="357"/>
      <c r="DE84" s="357"/>
      <c r="DF84" s="357"/>
      <c r="DG84" s="357"/>
      <c r="DH84" s="357"/>
      <c r="DI84" s="357"/>
      <c r="DJ84" s="357"/>
      <c r="DK84" s="357"/>
      <c r="DL84" s="357"/>
      <c r="DM84" s="357"/>
      <c r="DN84" s="357"/>
      <c r="DO84" s="357"/>
      <c r="DP84" s="357"/>
      <c r="DQ84" s="357"/>
      <c r="DR84" s="357"/>
      <c r="DS84" s="358"/>
      <c r="DT84" s="53"/>
      <c r="DU84" s="53"/>
      <c r="DV84" s="53"/>
      <c r="DW84" s="53"/>
      <c r="DX84" s="81"/>
    </row>
    <row r="85" spans="1:128" ht="30" customHeight="1" x14ac:dyDescent="0.2">
      <c r="A85" s="303"/>
      <c r="B85" s="322"/>
      <c r="C85" s="143">
        <v>13</v>
      </c>
      <c r="D85" s="347"/>
      <c r="E85" s="348"/>
      <c r="F85" s="348"/>
      <c r="G85" s="349"/>
      <c r="H85" s="349"/>
      <c r="I85" s="349"/>
      <c r="J85" s="349"/>
      <c r="K85" s="349"/>
      <c r="L85" s="349"/>
      <c r="M85" s="349"/>
      <c r="N85" s="349"/>
      <c r="O85" s="349"/>
      <c r="P85" s="349"/>
      <c r="Q85" s="349"/>
      <c r="R85" s="349"/>
      <c r="S85" s="349"/>
      <c r="T85" s="349"/>
      <c r="U85" s="349"/>
      <c r="V85" s="349"/>
      <c r="W85" s="349"/>
      <c r="X85" s="349"/>
      <c r="Y85" s="349"/>
      <c r="Z85" s="349"/>
      <c r="AA85" s="350"/>
      <c r="AB85" s="53"/>
      <c r="AC85" s="53"/>
      <c r="AD85" s="53"/>
      <c r="AE85" s="53"/>
      <c r="AF85" s="81"/>
      <c r="AG85" s="136"/>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81"/>
      <c r="BM85" s="74"/>
      <c r="BN85" s="408"/>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81"/>
      <c r="CS85" s="136"/>
      <c r="CT85" s="322"/>
      <c r="CU85" s="143">
        <v>13</v>
      </c>
      <c r="CV85" s="355"/>
      <c r="CW85" s="356"/>
      <c r="CX85" s="356"/>
      <c r="CY85" s="357"/>
      <c r="CZ85" s="357"/>
      <c r="DA85" s="357"/>
      <c r="DB85" s="357"/>
      <c r="DC85" s="357"/>
      <c r="DD85" s="357"/>
      <c r="DE85" s="357"/>
      <c r="DF85" s="357"/>
      <c r="DG85" s="357"/>
      <c r="DH85" s="357"/>
      <c r="DI85" s="357"/>
      <c r="DJ85" s="357"/>
      <c r="DK85" s="357"/>
      <c r="DL85" s="357"/>
      <c r="DM85" s="357"/>
      <c r="DN85" s="357"/>
      <c r="DO85" s="357"/>
      <c r="DP85" s="357"/>
      <c r="DQ85" s="357"/>
      <c r="DR85" s="357"/>
      <c r="DS85" s="358"/>
      <c r="DT85" s="53"/>
      <c r="DU85" s="53"/>
      <c r="DV85" s="53"/>
      <c r="DW85" s="53"/>
      <c r="DX85" s="81"/>
    </row>
    <row r="86" spans="1:128" ht="30" customHeight="1" x14ac:dyDescent="0.2">
      <c r="A86" s="303"/>
      <c r="B86" s="322"/>
      <c r="C86" s="143">
        <v>12</v>
      </c>
      <c r="D86" s="416"/>
      <c r="E86" s="417"/>
      <c r="F86" s="417"/>
      <c r="G86" s="418"/>
      <c r="H86" s="418"/>
      <c r="I86" s="418"/>
      <c r="J86" s="418"/>
      <c r="K86" s="418"/>
      <c r="L86" s="418"/>
      <c r="M86" s="418"/>
      <c r="N86" s="418"/>
      <c r="O86" s="418"/>
      <c r="P86" s="418"/>
      <c r="Q86" s="418"/>
      <c r="R86" s="418"/>
      <c r="S86" s="418"/>
      <c r="T86" s="418"/>
      <c r="U86" s="418"/>
      <c r="V86" s="418"/>
      <c r="W86" s="418"/>
      <c r="X86" s="418"/>
      <c r="Y86" s="418"/>
      <c r="Z86" s="418"/>
      <c r="AA86" s="419"/>
      <c r="AB86" s="53"/>
      <c r="AC86" s="53"/>
      <c r="AD86" s="53"/>
      <c r="AE86" s="53"/>
      <c r="AF86" s="81"/>
      <c r="AG86" s="136"/>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81"/>
      <c r="BM86" s="74"/>
      <c r="BN86" s="408"/>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81"/>
      <c r="CS86" s="136"/>
      <c r="CT86" s="322"/>
      <c r="CU86" s="143">
        <v>12</v>
      </c>
      <c r="CV86" s="355"/>
      <c r="CW86" s="356"/>
      <c r="CX86" s="356"/>
      <c r="CY86" s="357"/>
      <c r="CZ86" s="357"/>
      <c r="DA86" s="357"/>
      <c r="DB86" s="357"/>
      <c r="DC86" s="357"/>
      <c r="DD86" s="357"/>
      <c r="DE86" s="357"/>
      <c r="DF86" s="357"/>
      <c r="DG86" s="357"/>
      <c r="DH86" s="357"/>
      <c r="DI86" s="357"/>
      <c r="DJ86" s="357"/>
      <c r="DK86" s="357"/>
      <c r="DL86" s="357"/>
      <c r="DM86" s="357"/>
      <c r="DN86" s="357"/>
      <c r="DO86" s="357"/>
      <c r="DP86" s="357"/>
      <c r="DQ86" s="357"/>
      <c r="DR86" s="357"/>
      <c r="DS86" s="358"/>
      <c r="DT86" s="53"/>
      <c r="DU86" s="53"/>
      <c r="DV86" s="53"/>
      <c r="DW86" s="53"/>
      <c r="DX86" s="81"/>
    </row>
    <row r="87" spans="1:128" ht="30" customHeight="1" x14ac:dyDescent="0.2">
      <c r="A87" s="303"/>
      <c r="B87" s="322"/>
      <c r="C87" s="143">
        <v>11</v>
      </c>
      <c r="D87" s="416"/>
      <c r="E87" s="417"/>
      <c r="F87" s="417"/>
      <c r="G87" s="418"/>
      <c r="H87" s="418"/>
      <c r="I87" s="418"/>
      <c r="J87" s="418"/>
      <c r="K87" s="418"/>
      <c r="L87" s="418"/>
      <c r="M87" s="418"/>
      <c r="N87" s="418"/>
      <c r="O87" s="418"/>
      <c r="P87" s="418"/>
      <c r="Q87" s="418"/>
      <c r="R87" s="418"/>
      <c r="S87" s="418"/>
      <c r="T87" s="418"/>
      <c r="U87" s="418"/>
      <c r="V87" s="418"/>
      <c r="W87" s="418"/>
      <c r="X87" s="418"/>
      <c r="Y87" s="418"/>
      <c r="Z87" s="418"/>
      <c r="AA87" s="419"/>
      <c r="AB87" s="53"/>
      <c r="AC87" s="53"/>
      <c r="AD87" s="53"/>
      <c r="AE87" s="53"/>
      <c r="AF87" s="81"/>
      <c r="AG87" s="136"/>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81"/>
      <c r="BM87" s="74"/>
      <c r="BN87" s="408"/>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81"/>
      <c r="CS87" s="136"/>
      <c r="CT87" s="322"/>
      <c r="CU87" s="143">
        <v>11</v>
      </c>
      <c r="CV87" s="355"/>
      <c r="CW87" s="356"/>
      <c r="CX87" s="356"/>
      <c r="CY87" s="357"/>
      <c r="CZ87" s="357"/>
      <c r="DA87" s="357"/>
      <c r="DB87" s="357"/>
      <c r="DC87" s="357"/>
      <c r="DD87" s="357"/>
      <c r="DE87" s="357"/>
      <c r="DF87" s="357"/>
      <c r="DG87" s="357"/>
      <c r="DH87" s="357"/>
      <c r="DI87" s="357"/>
      <c r="DJ87" s="357"/>
      <c r="DK87" s="357"/>
      <c r="DL87" s="357"/>
      <c r="DM87" s="357"/>
      <c r="DN87" s="357"/>
      <c r="DO87" s="357"/>
      <c r="DP87" s="357"/>
      <c r="DQ87" s="357"/>
      <c r="DR87" s="357"/>
      <c r="DS87" s="358"/>
      <c r="DT87" s="53"/>
      <c r="DU87" s="53"/>
      <c r="DV87" s="53"/>
      <c r="DW87" s="53"/>
      <c r="DX87" s="81"/>
    </row>
    <row r="88" spans="1:128" ht="30" customHeight="1" x14ac:dyDescent="0.2">
      <c r="A88" s="303"/>
      <c r="B88" s="322"/>
      <c r="C88" s="143">
        <v>10</v>
      </c>
      <c r="D88" s="416"/>
      <c r="E88" s="417"/>
      <c r="F88" s="417"/>
      <c r="G88" s="418"/>
      <c r="H88" s="418"/>
      <c r="I88" s="418"/>
      <c r="J88" s="418"/>
      <c r="K88" s="418"/>
      <c r="L88" s="418"/>
      <c r="M88" s="418"/>
      <c r="N88" s="418"/>
      <c r="O88" s="418"/>
      <c r="P88" s="418"/>
      <c r="Q88" s="418"/>
      <c r="R88" s="418"/>
      <c r="S88" s="418"/>
      <c r="T88" s="418"/>
      <c r="U88" s="418"/>
      <c r="V88" s="418"/>
      <c r="W88" s="418"/>
      <c r="X88" s="418"/>
      <c r="Y88" s="418"/>
      <c r="Z88" s="418"/>
      <c r="AA88" s="419"/>
      <c r="AB88" s="53"/>
      <c r="AC88" s="53"/>
      <c r="AD88" s="53"/>
      <c r="AE88" s="53"/>
      <c r="AF88" s="81"/>
      <c r="AG88" s="136"/>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81"/>
      <c r="BM88" s="74"/>
      <c r="BN88" s="408"/>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81"/>
      <c r="CS88" s="136"/>
      <c r="CT88" s="322"/>
      <c r="CU88" s="143">
        <v>10</v>
      </c>
      <c r="CV88" s="355"/>
      <c r="CW88" s="356"/>
      <c r="CX88" s="356"/>
      <c r="CY88" s="357"/>
      <c r="CZ88" s="357"/>
      <c r="DA88" s="357"/>
      <c r="DB88" s="357"/>
      <c r="DC88" s="357"/>
      <c r="DD88" s="357"/>
      <c r="DE88" s="357"/>
      <c r="DF88" s="357"/>
      <c r="DG88" s="357"/>
      <c r="DH88" s="357"/>
      <c r="DI88" s="357"/>
      <c r="DJ88" s="357"/>
      <c r="DK88" s="357"/>
      <c r="DL88" s="357"/>
      <c r="DM88" s="357"/>
      <c r="DN88" s="357"/>
      <c r="DO88" s="357"/>
      <c r="DP88" s="357"/>
      <c r="DQ88" s="357"/>
      <c r="DR88" s="357"/>
      <c r="DS88" s="358"/>
      <c r="DT88" s="53"/>
      <c r="DU88" s="53"/>
      <c r="DV88" s="53"/>
      <c r="DW88" s="53"/>
      <c r="DX88" s="81"/>
    </row>
    <row r="89" spans="1:128" ht="30" customHeight="1" x14ac:dyDescent="0.2">
      <c r="A89" s="303"/>
      <c r="B89" s="322"/>
      <c r="C89" s="143">
        <v>9</v>
      </c>
      <c r="D89" s="416"/>
      <c r="E89" s="417"/>
      <c r="F89" s="417"/>
      <c r="G89" s="418"/>
      <c r="H89" s="418"/>
      <c r="I89" s="418"/>
      <c r="J89" s="418"/>
      <c r="K89" s="418"/>
      <c r="L89" s="418"/>
      <c r="M89" s="418"/>
      <c r="N89" s="418"/>
      <c r="O89" s="418"/>
      <c r="P89" s="418"/>
      <c r="Q89" s="418"/>
      <c r="R89" s="418"/>
      <c r="S89" s="418"/>
      <c r="T89" s="418"/>
      <c r="U89" s="418"/>
      <c r="V89" s="418"/>
      <c r="W89" s="418"/>
      <c r="X89" s="418"/>
      <c r="Y89" s="418"/>
      <c r="Z89" s="418"/>
      <c r="AA89" s="419"/>
      <c r="AB89" s="53"/>
      <c r="AC89" s="53"/>
      <c r="AD89" s="53"/>
      <c r="AE89" s="53"/>
      <c r="AF89" s="81"/>
      <c r="AG89" s="136"/>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81"/>
      <c r="BM89" s="74"/>
      <c r="BN89" s="408"/>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81"/>
      <c r="CS89" s="136"/>
      <c r="CT89" s="322"/>
      <c r="CU89" s="143">
        <v>9</v>
      </c>
      <c r="CV89" s="355"/>
      <c r="CW89" s="356"/>
      <c r="CX89" s="356"/>
      <c r="CY89" s="357"/>
      <c r="CZ89" s="357"/>
      <c r="DA89" s="357"/>
      <c r="DB89" s="357"/>
      <c r="DC89" s="357"/>
      <c r="DD89" s="357"/>
      <c r="DE89" s="357"/>
      <c r="DF89" s="357"/>
      <c r="DG89" s="357"/>
      <c r="DH89" s="357"/>
      <c r="DI89" s="357"/>
      <c r="DJ89" s="357"/>
      <c r="DK89" s="357"/>
      <c r="DL89" s="357"/>
      <c r="DM89" s="357"/>
      <c r="DN89" s="357"/>
      <c r="DO89" s="357"/>
      <c r="DP89" s="357"/>
      <c r="DQ89" s="357"/>
      <c r="DR89" s="357"/>
      <c r="DS89" s="358"/>
      <c r="DT89" s="53"/>
      <c r="DU89" s="53"/>
      <c r="DV89" s="53"/>
      <c r="DW89" s="53"/>
      <c r="DX89" s="81"/>
    </row>
    <row r="90" spans="1:128" ht="30" customHeight="1" x14ac:dyDescent="0.2">
      <c r="A90" s="303"/>
      <c r="B90" s="322"/>
      <c r="C90" s="143">
        <v>8</v>
      </c>
      <c r="D90" s="416"/>
      <c r="E90" s="417"/>
      <c r="F90" s="417"/>
      <c r="G90" s="418"/>
      <c r="H90" s="418"/>
      <c r="I90" s="418"/>
      <c r="J90" s="418"/>
      <c r="K90" s="418"/>
      <c r="L90" s="418"/>
      <c r="M90" s="418"/>
      <c r="N90" s="418"/>
      <c r="O90" s="418"/>
      <c r="P90" s="418"/>
      <c r="Q90" s="418"/>
      <c r="R90" s="418"/>
      <c r="S90" s="418"/>
      <c r="T90" s="418"/>
      <c r="U90" s="418"/>
      <c r="V90" s="418"/>
      <c r="W90" s="418"/>
      <c r="X90" s="418"/>
      <c r="Y90" s="418"/>
      <c r="Z90" s="418"/>
      <c r="AA90" s="419"/>
      <c r="AB90" s="53"/>
      <c r="AC90" s="53"/>
      <c r="AD90" s="53"/>
      <c r="AE90" s="53"/>
      <c r="AF90" s="81"/>
      <c r="AG90" s="136"/>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81"/>
      <c r="BM90" s="74"/>
      <c r="BN90" s="408"/>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81"/>
      <c r="CS90" s="136"/>
      <c r="CT90" s="322"/>
      <c r="CU90" s="143">
        <v>8</v>
      </c>
      <c r="CV90" s="355"/>
      <c r="CW90" s="356"/>
      <c r="CX90" s="356"/>
      <c r="CY90" s="357"/>
      <c r="CZ90" s="357"/>
      <c r="DA90" s="357"/>
      <c r="DB90" s="357"/>
      <c r="DC90" s="357"/>
      <c r="DD90" s="357"/>
      <c r="DE90" s="357"/>
      <c r="DF90" s="357"/>
      <c r="DG90" s="357"/>
      <c r="DH90" s="357"/>
      <c r="DI90" s="357"/>
      <c r="DJ90" s="357"/>
      <c r="DK90" s="357"/>
      <c r="DL90" s="357"/>
      <c r="DM90" s="357"/>
      <c r="DN90" s="357"/>
      <c r="DO90" s="357"/>
      <c r="DP90" s="357"/>
      <c r="DQ90" s="357"/>
      <c r="DR90" s="357"/>
      <c r="DS90" s="358"/>
      <c r="DT90" s="53"/>
      <c r="DU90" s="53"/>
      <c r="DV90" s="53"/>
      <c r="DW90" s="53"/>
      <c r="DX90" s="81"/>
    </row>
    <row r="91" spans="1:128" ht="30" customHeight="1" x14ac:dyDescent="0.2">
      <c r="A91" s="303"/>
      <c r="B91" s="322"/>
      <c r="C91" s="143">
        <v>7</v>
      </c>
      <c r="D91" s="416"/>
      <c r="E91" s="417"/>
      <c r="F91" s="417"/>
      <c r="G91" s="418"/>
      <c r="H91" s="418"/>
      <c r="I91" s="418"/>
      <c r="J91" s="418"/>
      <c r="K91" s="418"/>
      <c r="L91" s="418"/>
      <c r="M91" s="418"/>
      <c r="N91" s="418"/>
      <c r="O91" s="418"/>
      <c r="P91" s="418"/>
      <c r="Q91" s="418"/>
      <c r="R91" s="418"/>
      <c r="S91" s="418"/>
      <c r="T91" s="418"/>
      <c r="U91" s="418"/>
      <c r="V91" s="418"/>
      <c r="W91" s="418"/>
      <c r="X91" s="418"/>
      <c r="Y91" s="418"/>
      <c r="Z91" s="418"/>
      <c r="AA91" s="419"/>
      <c r="AB91" s="53"/>
      <c r="AC91" s="53"/>
      <c r="AD91" s="53"/>
      <c r="AE91" s="53"/>
      <c r="AF91" s="81"/>
      <c r="AG91" s="136"/>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81"/>
      <c r="BM91" s="74"/>
      <c r="BN91" s="408"/>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81"/>
      <c r="CS91" s="136"/>
      <c r="CT91" s="322"/>
      <c r="CU91" s="143">
        <v>7</v>
      </c>
      <c r="CV91" s="355"/>
      <c r="CW91" s="356"/>
      <c r="CX91" s="356"/>
      <c r="CY91" s="357"/>
      <c r="CZ91" s="357"/>
      <c r="DA91" s="357"/>
      <c r="DB91" s="357"/>
      <c r="DC91" s="357"/>
      <c r="DD91" s="357"/>
      <c r="DE91" s="357"/>
      <c r="DF91" s="357"/>
      <c r="DG91" s="357"/>
      <c r="DH91" s="357"/>
      <c r="DI91" s="357"/>
      <c r="DJ91" s="357"/>
      <c r="DK91" s="357"/>
      <c r="DL91" s="357"/>
      <c r="DM91" s="357"/>
      <c r="DN91" s="357"/>
      <c r="DO91" s="357"/>
      <c r="DP91" s="357"/>
      <c r="DQ91" s="357"/>
      <c r="DR91" s="357"/>
      <c r="DS91" s="358"/>
      <c r="DT91" s="53"/>
      <c r="DU91" s="53"/>
      <c r="DV91" s="53"/>
      <c r="DW91" s="53"/>
      <c r="DX91" s="81"/>
    </row>
    <row r="92" spans="1:128" ht="30" customHeight="1" x14ac:dyDescent="0.2">
      <c r="A92" s="303"/>
      <c r="B92" s="322"/>
      <c r="C92" s="143">
        <v>6</v>
      </c>
      <c r="D92" s="416"/>
      <c r="E92" s="417"/>
      <c r="F92" s="417"/>
      <c r="G92" s="418"/>
      <c r="H92" s="418"/>
      <c r="I92" s="418"/>
      <c r="J92" s="418"/>
      <c r="K92" s="418"/>
      <c r="L92" s="418"/>
      <c r="M92" s="418"/>
      <c r="N92" s="418"/>
      <c r="O92" s="418"/>
      <c r="P92" s="418"/>
      <c r="Q92" s="418"/>
      <c r="R92" s="418"/>
      <c r="S92" s="418"/>
      <c r="T92" s="418"/>
      <c r="U92" s="418"/>
      <c r="V92" s="418"/>
      <c r="W92" s="418"/>
      <c r="X92" s="418"/>
      <c r="Y92" s="418"/>
      <c r="Z92" s="418"/>
      <c r="AA92" s="419"/>
      <c r="AB92" s="53"/>
      <c r="AC92" s="53"/>
      <c r="AD92" s="53"/>
      <c r="AE92" s="53"/>
      <c r="AF92" s="81"/>
      <c r="AG92" s="136"/>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81"/>
      <c r="BM92" s="74"/>
      <c r="BN92" s="408"/>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81"/>
      <c r="CS92" s="136"/>
      <c r="CT92" s="322"/>
      <c r="CU92" s="143">
        <v>6</v>
      </c>
      <c r="CV92" s="355"/>
      <c r="CW92" s="356"/>
      <c r="CX92" s="356"/>
      <c r="CY92" s="357"/>
      <c r="CZ92" s="357"/>
      <c r="DA92" s="357"/>
      <c r="DB92" s="357"/>
      <c r="DC92" s="357"/>
      <c r="DD92" s="357"/>
      <c r="DE92" s="357"/>
      <c r="DF92" s="357"/>
      <c r="DG92" s="357"/>
      <c r="DH92" s="357"/>
      <c r="DI92" s="357"/>
      <c r="DJ92" s="357"/>
      <c r="DK92" s="357"/>
      <c r="DL92" s="357"/>
      <c r="DM92" s="357"/>
      <c r="DN92" s="357"/>
      <c r="DO92" s="357"/>
      <c r="DP92" s="357"/>
      <c r="DQ92" s="357"/>
      <c r="DR92" s="357"/>
      <c r="DS92" s="358"/>
      <c r="DT92" s="53"/>
      <c r="DU92" s="53"/>
      <c r="DV92" s="53"/>
      <c r="DW92" s="53"/>
      <c r="DX92" s="81"/>
    </row>
    <row r="93" spans="1:128" ht="30" customHeight="1" x14ac:dyDescent="0.2">
      <c r="A93" s="303"/>
      <c r="B93" s="322"/>
      <c r="C93" s="143">
        <v>5</v>
      </c>
      <c r="D93" s="416"/>
      <c r="E93" s="417"/>
      <c r="F93" s="417"/>
      <c r="G93" s="418"/>
      <c r="H93" s="418"/>
      <c r="I93" s="418"/>
      <c r="J93" s="418"/>
      <c r="K93" s="418"/>
      <c r="L93" s="418"/>
      <c r="M93" s="418"/>
      <c r="N93" s="418"/>
      <c r="O93" s="418"/>
      <c r="P93" s="418"/>
      <c r="Q93" s="418"/>
      <c r="R93" s="418"/>
      <c r="S93" s="418"/>
      <c r="T93" s="418"/>
      <c r="U93" s="418"/>
      <c r="V93" s="418"/>
      <c r="W93" s="418"/>
      <c r="X93" s="418"/>
      <c r="Y93" s="418"/>
      <c r="Z93" s="418"/>
      <c r="AA93" s="419"/>
      <c r="AB93" s="53"/>
      <c r="AC93" s="53"/>
      <c r="AD93" s="53"/>
      <c r="AE93" s="53"/>
      <c r="AF93" s="81"/>
      <c r="AG93" s="136"/>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81"/>
      <c r="BM93" s="74"/>
      <c r="BN93" s="408"/>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81"/>
      <c r="CS93" s="136"/>
      <c r="CT93" s="322"/>
      <c r="CU93" s="143">
        <v>5</v>
      </c>
      <c r="CV93" s="355"/>
      <c r="CW93" s="356"/>
      <c r="CX93" s="356"/>
      <c r="CY93" s="357"/>
      <c r="CZ93" s="357"/>
      <c r="DA93" s="357"/>
      <c r="DB93" s="357"/>
      <c r="DC93" s="357"/>
      <c r="DD93" s="357"/>
      <c r="DE93" s="357"/>
      <c r="DF93" s="357"/>
      <c r="DG93" s="357"/>
      <c r="DH93" s="357"/>
      <c r="DI93" s="357"/>
      <c r="DJ93" s="357"/>
      <c r="DK93" s="357"/>
      <c r="DL93" s="357"/>
      <c r="DM93" s="357"/>
      <c r="DN93" s="357"/>
      <c r="DO93" s="357"/>
      <c r="DP93" s="357"/>
      <c r="DQ93" s="357"/>
      <c r="DR93" s="357"/>
      <c r="DS93" s="358"/>
      <c r="DT93" s="53"/>
      <c r="DU93" s="53"/>
      <c r="DV93" s="53"/>
      <c r="DW93" s="53"/>
      <c r="DX93" s="81"/>
    </row>
    <row r="94" spans="1:128" ht="30" customHeight="1" x14ac:dyDescent="0.2">
      <c r="A94" s="303"/>
      <c r="B94" s="322"/>
      <c r="C94" s="143">
        <v>4</v>
      </c>
      <c r="D94" s="416"/>
      <c r="E94" s="417"/>
      <c r="F94" s="417"/>
      <c r="G94" s="418"/>
      <c r="H94" s="418"/>
      <c r="I94" s="418"/>
      <c r="J94" s="418"/>
      <c r="K94" s="418"/>
      <c r="L94" s="418"/>
      <c r="M94" s="418"/>
      <c r="N94" s="418"/>
      <c r="O94" s="418"/>
      <c r="P94" s="418"/>
      <c r="Q94" s="418"/>
      <c r="R94" s="418"/>
      <c r="S94" s="418"/>
      <c r="T94" s="418"/>
      <c r="U94" s="418"/>
      <c r="V94" s="418"/>
      <c r="W94" s="418"/>
      <c r="X94" s="418"/>
      <c r="Y94" s="418"/>
      <c r="Z94" s="418"/>
      <c r="AA94" s="419"/>
      <c r="AB94" s="53"/>
      <c r="AC94" s="53"/>
      <c r="AD94" s="53"/>
      <c r="AE94" s="53"/>
      <c r="AF94" s="81"/>
      <c r="AG94" s="136"/>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81"/>
      <c r="BM94" s="74"/>
      <c r="BN94" s="408"/>
      <c r="BO94" s="143">
        <v>4</v>
      </c>
      <c r="BP94" s="355"/>
      <c r="BQ94" s="356"/>
      <c r="BR94" s="356"/>
      <c r="BS94" s="357"/>
      <c r="BT94" s="357"/>
      <c r="BU94" s="357"/>
      <c r="BV94" s="357"/>
      <c r="BW94" s="357"/>
      <c r="BX94" s="357"/>
      <c r="BY94" s="357"/>
      <c r="BZ94" s="357"/>
      <c r="CA94" s="357"/>
      <c r="CB94" s="357"/>
      <c r="CC94" s="357"/>
      <c r="CD94" s="357"/>
      <c r="CE94" s="357"/>
      <c r="CF94" s="357"/>
      <c r="CG94" s="357"/>
      <c r="CH94" s="357"/>
      <c r="CI94" s="357"/>
      <c r="CJ94" s="357"/>
      <c r="CK94" s="357"/>
      <c r="CL94" s="357"/>
      <c r="CM94" s="358"/>
      <c r="CN94" s="53"/>
      <c r="CO94" s="53"/>
      <c r="CP94" s="53"/>
      <c r="CQ94" s="53"/>
      <c r="CR94" s="81"/>
      <c r="CS94" s="136"/>
      <c r="CT94" s="322"/>
      <c r="CU94" s="143">
        <v>4</v>
      </c>
      <c r="CV94" s="355"/>
      <c r="CW94" s="356"/>
      <c r="CX94" s="356"/>
      <c r="CY94" s="357"/>
      <c r="CZ94" s="357"/>
      <c r="DA94" s="357"/>
      <c r="DB94" s="357"/>
      <c r="DC94" s="357"/>
      <c r="DD94" s="357"/>
      <c r="DE94" s="357"/>
      <c r="DF94" s="357"/>
      <c r="DG94" s="357"/>
      <c r="DH94" s="357"/>
      <c r="DI94" s="357"/>
      <c r="DJ94" s="357"/>
      <c r="DK94" s="357"/>
      <c r="DL94" s="357"/>
      <c r="DM94" s="357"/>
      <c r="DN94" s="357"/>
      <c r="DO94" s="357"/>
      <c r="DP94" s="357"/>
      <c r="DQ94" s="357"/>
      <c r="DR94" s="357"/>
      <c r="DS94" s="358"/>
      <c r="DT94" s="53"/>
      <c r="DU94" s="53"/>
      <c r="DV94" s="53"/>
      <c r="DW94" s="53"/>
      <c r="DX94" s="81"/>
    </row>
    <row r="95" spans="1:128" ht="30" customHeight="1" x14ac:dyDescent="0.2">
      <c r="A95" s="303"/>
      <c r="B95" s="322"/>
      <c r="C95" s="143">
        <v>3</v>
      </c>
      <c r="D95" s="416"/>
      <c r="E95" s="417"/>
      <c r="F95" s="417"/>
      <c r="G95" s="418"/>
      <c r="H95" s="418"/>
      <c r="I95" s="418"/>
      <c r="J95" s="418"/>
      <c r="K95" s="418"/>
      <c r="L95" s="418"/>
      <c r="M95" s="418"/>
      <c r="N95" s="418"/>
      <c r="O95" s="418"/>
      <c r="P95" s="418"/>
      <c r="Q95" s="418"/>
      <c r="R95" s="418"/>
      <c r="S95" s="418"/>
      <c r="T95" s="418"/>
      <c r="U95" s="418"/>
      <c r="V95" s="418"/>
      <c r="W95" s="418"/>
      <c r="X95" s="418"/>
      <c r="Y95" s="418"/>
      <c r="Z95" s="418"/>
      <c r="AA95" s="419"/>
      <c r="AB95" s="53"/>
      <c r="AC95" s="53"/>
      <c r="AD95" s="53"/>
      <c r="AE95" s="53"/>
      <c r="AF95" s="81"/>
      <c r="AG95" s="136"/>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81"/>
      <c r="BM95" s="74"/>
      <c r="BN95" s="408"/>
      <c r="BO95" s="143">
        <v>3</v>
      </c>
      <c r="BP95" s="355"/>
      <c r="BQ95" s="356"/>
      <c r="BR95" s="356"/>
      <c r="BS95" s="357"/>
      <c r="BT95" s="357"/>
      <c r="BU95" s="357"/>
      <c r="BV95" s="357"/>
      <c r="BW95" s="357"/>
      <c r="BX95" s="357"/>
      <c r="BY95" s="357"/>
      <c r="BZ95" s="357"/>
      <c r="CA95" s="357"/>
      <c r="CB95" s="357"/>
      <c r="CC95" s="357"/>
      <c r="CD95" s="357"/>
      <c r="CE95" s="357"/>
      <c r="CF95" s="357"/>
      <c r="CG95" s="357"/>
      <c r="CH95" s="357"/>
      <c r="CI95" s="357"/>
      <c r="CJ95" s="357"/>
      <c r="CK95" s="357"/>
      <c r="CL95" s="357"/>
      <c r="CM95" s="358"/>
      <c r="CN95" s="53"/>
      <c r="CO95" s="53"/>
      <c r="CP95" s="53"/>
      <c r="CQ95" s="53"/>
      <c r="CR95" s="81"/>
      <c r="CS95" s="136"/>
      <c r="CT95" s="322"/>
      <c r="CU95" s="143">
        <v>3</v>
      </c>
      <c r="CV95" s="355"/>
      <c r="CW95" s="356"/>
      <c r="CX95" s="356"/>
      <c r="CY95" s="357"/>
      <c r="CZ95" s="357"/>
      <c r="DA95" s="357"/>
      <c r="DB95" s="357"/>
      <c r="DC95" s="357"/>
      <c r="DD95" s="357"/>
      <c r="DE95" s="357"/>
      <c r="DF95" s="357"/>
      <c r="DG95" s="357"/>
      <c r="DH95" s="357"/>
      <c r="DI95" s="357"/>
      <c r="DJ95" s="357"/>
      <c r="DK95" s="357"/>
      <c r="DL95" s="357"/>
      <c r="DM95" s="357"/>
      <c r="DN95" s="357"/>
      <c r="DO95" s="357"/>
      <c r="DP95" s="357"/>
      <c r="DQ95" s="357"/>
      <c r="DR95" s="357"/>
      <c r="DS95" s="358"/>
      <c r="DT95" s="53"/>
      <c r="DU95" s="53"/>
      <c r="DV95" s="53"/>
      <c r="DW95" s="53"/>
      <c r="DX95" s="81"/>
    </row>
    <row r="96" spans="1:128" ht="30" customHeight="1" x14ac:dyDescent="0.2">
      <c r="A96" s="303"/>
      <c r="B96" s="322"/>
      <c r="C96" s="143">
        <v>2</v>
      </c>
      <c r="D96" s="416"/>
      <c r="E96" s="417"/>
      <c r="F96" s="417"/>
      <c r="G96" s="418"/>
      <c r="H96" s="418"/>
      <c r="I96" s="418"/>
      <c r="J96" s="418"/>
      <c r="K96" s="418"/>
      <c r="L96" s="418"/>
      <c r="M96" s="418"/>
      <c r="N96" s="418"/>
      <c r="O96" s="418"/>
      <c r="P96" s="418"/>
      <c r="Q96" s="418"/>
      <c r="R96" s="418"/>
      <c r="S96" s="418"/>
      <c r="T96" s="418"/>
      <c r="U96" s="418"/>
      <c r="V96" s="418"/>
      <c r="W96" s="418"/>
      <c r="X96" s="418"/>
      <c r="Y96" s="418"/>
      <c r="Z96" s="418"/>
      <c r="AA96" s="419"/>
      <c r="AB96" s="53"/>
      <c r="AC96" s="53"/>
      <c r="AD96" s="53"/>
      <c r="AE96" s="53"/>
      <c r="AF96" s="81"/>
      <c r="AG96" s="136"/>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81"/>
      <c r="BM96" s="74"/>
      <c r="BN96" s="408"/>
      <c r="BO96" s="143">
        <v>2</v>
      </c>
      <c r="BP96" s="359"/>
      <c r="BQ96" s="360"/>
      <c r="BR96" s="360"/>
      <c r="BS96" s="361"/>
      <c r="BT96" s="361"/>
      <c r="BU96" s="361"/>
      <c r="BV96" s="361"/>
      <c r="BW96" s="361"/>
      <c r="BX96" s="361"/>
      <c r="BY96" s="361"/>
      <c r="BZ96" s="361"/>
      <c r="CA96" s="361"/>
      <c r="CB96" s="361"/>
      <c r="CC96" s="361"/>
      <c r="CD96" s="361"/>
      <c r="CE96" s="361"/>
      <c r="CF96" s="361"/>
      <c r="CG96" s="361"/>
      <c r="CH96" s="361"/>
      <c r="CI96" s="361"/>
      <c r="CJ96" s="361"/>
      <c r="CK96" s="361"/>
      <c r="CL96" s="361"/>
      <c r="CM96" s="362"/>
      <c r="CN96" s="53"/>
      <c r="CO96" s="53"/>
      <c r="CP96" s="53"/>
      <c r="CQ96" s="53"/>
      <c r="CR96" s="81"/>
      <c r="CS96" s="136"/>
      <c r="CT96" s="322"/>
      <c r="CU96" s="143">
        <v>2</v>
      </c>
      <c r="CV96" s="355"/>
      <c r="CW96" s="356"/>
      <c r="CX96" s="356"/>
      <c r="CY96" s="357"/>
      <c r="CZ96" s="357"/>
      <c r="DA96" s="357"/>
      <c r="DB96" s="357"/>
      <c r="DC96" s="357"/>
      <c r="DD96" s="357"/>
      <c r="DE96" s="357"/>
      <c r="DF96" s="357"/>
      <c r="DG96" s="357"/>
      <c r="DH96" s="357"/>
      <c r="DI96" s="357"/>
      <c r="DJ96" s="357"/>
      <c r="DK96" s="357"/>
      <c r="DL96" s="357"/>
      <c r="DM96" s="357"/>
      <c r="DN96" s="357"/>
      <c r="DO96" s="357"/>
      <c r="DP96" s="357"/>
      <c r="DQ96" s="357"/>
      <c r="DR96" s="357"/>
      <c r="DS96" s="358"/>
      <c r="DT96" s="53"/>
      <c r="DU96" s="53"/>
      <c r="DV96" s="53"/>
      <c r="DW96" s="53"/>
      <c r="DX96" s="81"/>
    </row>
    <row r="97" spans="1:128" ht="30" customHeight="1" x14ac:dyDescent="0.2">
      <c r="A97" s="303"/>
      <c r="B97" s="322"/>
      <c r="C97" s="143">
        <v>1</v>
      </c>
      <c r="D97" s="416"/>
      <c r="E97" s="417"/>
      <c r="F97" s="417"/>
      <c r="G97" s="418"/>
      <c r="H97" s="418"/>
      <c r="I97" s="418"/>
      <c r="J97" s="418"/>
      <c r="K97" s="418"/>
      <c r="L97" s="418"/>
      <c r="M97" s="418"/>
      <c r="N97" s="418"/>
      <c r="O97" s="418"/>
      <c r="P97" s="418"/>
      <c r="Q97" s="418"/>
      <c r="R97" s="418"/>
      <c r="S97" s="418"/>
      <c r="T97" s="418"/>
      <c r="U97" s="418"/>
      <c r="V97" s="418"/>
      <c r="W97" s="418"/>
      <c r="X97" s="418"/>
      <c r="Y97" s="418"/>
      <c r="Z97" s="418"/>
      <c r="AA97" s="419"/>
      <c r="AB97" s="53"/>
      <c r="AC97" s="53"/>
      <c r="AD97" s="53"/>
      <c r="AE97" s="53"/>
      <c r="AF97" s="81"/>
      <c r="AG97" s="136"/>
      <c r="AH97" s="322"/>
      <c r="AI97" s="143">
        <v>1</v>
      </c>
      <c r="AJ97" s="355"/>
      <c r="AK97" s="356"/>
      <c r="AL97" s="356"/>
      <c r="AM97" s="357"/>
      <c r="AN97" s="357"/>
      <c r="AO97" s="357"/>
      <c r="AP97" s="357"/>
      <c r="AQ97" s="357"/>
      <c r="AR97" s="357"/>
      <c r="AS97" s="357"/>
      <c r="AT97" s="357"/>
      <c r="AU97" s="357"/>
      <c r="AV97" s="357"/>
      <c r="AW97" s="357"/>
      <c r="AX97" s="357"/>
      <c r="AY97" s="357"/>
      <c r="AZ97" s="357"/>
      <c r="BA97" s="357"/>
      <c r="BB97" s="357"/>
      <c r="BC97" s="357"/>
      <c r="BD97" s="357"/>
      <c r="BE97" s="357"/>
      <c r="BF97" s="357"/>
      <c r="BG97" s="358"/>
      <c r="BH97" s="53"/>
      <c r="BI97" s="53"/>
      <c r="BJ97" s="53"/>
      <c r="BK97" s="53"/>
      <c r="BL97" s="81"/>
      <c r="BM97" s="74"/>
      <c r="BN97" s="408"/>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81"/>
      <c r="CS97" s="136"/>
      <c r="CT97" s="322"/>
      <c r="CU97" s="143">
        <v>1</v>
      </c>
      <c r="CV97" s="355" t="s">
        <v>82</v>
      </c>
      <c r="CW97" s="356"/>
      <c r="CX97" s="356"/>
      <c r="CY97" s="357"/>
      <c r="CZ97" s="357"/>
      <c r="DA97" s="357"/>
      <c r="DB97" s="357"/>
      <c r="DC97" s="357"/>
      <c r="DD97" s="357"/>
      <c r="DE97" s="357"/>
      <c r="DF97" s="357"/>
      <c r="DG97" s="357"/>
      <c r="DH97" s="357"/>
      <c r="DI97" s="357"/>
      <c r="DJ97" s="357"/>
      <c r="DK97" s="357"/>
      <c r="DL97" s="357"/>
      <c r="DM97" s="357"/>
      <c r="DN97" s="357"/>
      <c r="DO97" s="357"/>
      <c r="DP97" s="357"/>
      <c r="DQ97" s="357"/>
      <c r="DR97" s="357"/>
      <c r="DS97" s="358"/>
      <c r="DT97" s="53"/>
      <c r="DU97" s="53"/>
      <c r="DV97" s="53"/>
      <c r="DW97" s="53"/>
      <c r="DX97" s="81"/>
    </row>
    <row r="98" spans="1:128" ht="30" customHeight="1" x14ac:dyDescent="0.2">
      <c r="A98" s="303"/>
      <c r="B98" s="322"/>
      <c r="C98" s="206"/>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206"/>
      <c r="AJ98" s="365" t="s">
        <v>41</v>
      </c>
      <c r="AK98" s="366"/>
      <c r="AL98" s="366"/>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74"/>
      <c r="BN98" s="408"/>
      <c r="BO98" s="206"/>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206"/>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74"/>
      <c r="BN99" s="408"/>
      <c r="BO99" s="149"/>
      <c r="BP99" s="320" t="s">
        <v>42</v>
      </c>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74"/>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81"/>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266"/>
      <c r="C127" s="267"/>
      <c r="D127" s="282"/>
      <c r="E127" s="283"/>
      <c r="F127" s="283"/>
      <c r="G127" s="283"/>
      <c r="H127" s="283"/>
      <c r="I127" s="284"/>
      <c r="J127" s="486"/>
      <c r="K127" s="486"/>
      <c r="L127" s="486"/>
      <c r="M127" s="486"/>
      <c r="N127" s="486"/>
      <c r="O127" s="486"/>
      <c r="P127" s="486"/>
      <c r="Q127" s="486"/>
      <c r="R127" s="486"/>
      <c r="S127" s="288"/>
      <c r="T127" s="288"/>
      <c r="U127" s="288"/>
      <c r="V127" s="288"/>
      <c r="W127" s="288"/>
      <c r="X127" s="45"/>
      <c r="Y127" s="45"/>
      <c r="Z127" s="148"/>
      <c r="AA127" s="148"/>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274"/>
      <c r="BW127" s="275"/>
      <c r="BX127" s="275"/>
      <c r="BY127" s="275"/>
      <c r="BZ127" s="275"/>
      <c r="CA127" s="275"/>
      <c r="CB127" s="275"/>
      <c r="CC127" s="275"/>
      <c r="CD127" s="276"/>
      <c r="CE127" s="274"/>
      <c r="CF127" s="275"/>
      <c r="CG127" s="276"/>
      <c r="CH127" s="274"/>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81"/>
    </row>
    <row r="128" spans="1:128" ht="24.95" customHeight="1" x14ac:dyDescent="0.2">
      <c r="A128" s="290"/>
      <c r="B128" s="266"/>
      <c r="C128" s="267"/>
      <c r="D128" s="282"/>
      <c r="E128" s="283"/>
      <c r="F128" s="283"/>
      <c r="G128" s="283"/>
      <c r="H128" s="283"/>
      <c r="I128" s="284"/>
      <c r="J128" s="486"/>
      <c r="K128" s="486"/>
      <c r="L128" s="486"/>
      <c r="M128" s="486"/>
      <c r="N128" s="486"/>
      <c r="O128" s="486"/>
      <c r="P128" s="486"/>
      <c r="Q128" s="486"/>
      <c r="R128" s="486"/>
      <c r="S128" s="288"/>
      <c r="T128" s="288"/>
      <c r="U128" s="288"/>
      <c r="V128" s="288"/>
      <c r="W128" s="288"/>
      <c r="X128" s="45"/>
      <c r="Y128" s="45"/>
      <c r="Z128" s="148"/>
      <c r="AA128" s="148"/>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266"/>
      <c r="C129" s="267"/>
      <c r="D129" s="450"/>
      <c r="E129" s="283"/>
      <c r="F129" s="283"/>
      <c r="G129" s="283"/>
      <c r="H129" s="283"/>
      <c r="I129" s="284"/>
      <c r="J129" s="486"/>
      <c r="K129" s="486"/>
      <c r="L129" s="486"/>
      <c r="M129" s="486"/>
      <c r="N129" s="486"/>
      <c r="O129" s="486"/>
      <c r="P129" s="486"/>
      <c r="Q129" s="486"/>
      <c r="R129" s="486"/>
      <c r="S129" s="288"/>
      <c r="T129" s="288"/>
      <c r="U129" s="288"/>
      <c r="V129" s="434"/>
      <c r="W129" s="346"/>
      <c r="X129" s="45"/>
      <c r="Y129" s="45"/>
      <c r="Z129" s="148"/>
      <c r="AA129" s="148"/>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266"/>
      <c r="C130" s="267"/>
      <c r="D130" s="282"/>
      <c r="E130" s="283"/>
      <c r="F130" s="283"/>
      <c r="G130" s="283"/>
      <c r="H130" s="283"/>
      <c r="I130" s="284"/>
      <c r="J130" s="538"/>
      <c r="K130" s="538"/>
      <c r="L130" s="538"/>
      <c r="M130" s="538"/>
      <c r="N130" s="538"/>
      <c r="O130" s="538"/>
      <c r="P130" s="538"/>
      <c r="Q130" s="538"/>
      <c r="R130" s="538"/>
      <c r="S130" s="288"/>
      <c r="T130" s="288"/>
      <c r="U130" s="288"/>
      <c r="V130" s="288"/>
      <c r="W130" s="288"/>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266"/>
      <c r="C131" s="267"/>
      <c r="D131" s="274"/>
      <c r="E131" s="275"/>
      <c r="F131" s="275"/>
      <c r="G131" s="275"/>
      <c r="H131" s="275"/>
      <c r="I131" s="276"/>
      <c r="J131" s="538"/>
      <c r="K131" s="538"/>
      <c r="L131" s="538"/>
      <c r="M131" s="538"/>
      <c r="N131" s="538"/>
      <c r="O131" s="538"/>
      <c r="P131" s="538"/>
      <c r="Q131" s="538"/>
      <c r="R131" s="538"/>
      <c r="S131" s="288"/>
      <c r="T131" s="288"/>
      <c r="U131" s="288"/>
      <c r="V131" s="288"/>
      <c r="W131" s="288"/>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266"/>
      <c r="C132" s="267"/>
      <c r="D132" s="282"/>
      <c r="E132" s="283"/>
      <c r="F132" s="283"/>
      <c r="G132" s="283"/>
      <c r="H132" s="283"/>
      <c r="I132" s="284"/>
      <c r="J132" s="486"/>
      <c r="K132" s="486"/>
      <c r="L132" s="486"/>
      <c r="M132" s="486"/>
      <c r="N132" s="486"/>
      <c r="O132" s="486"/>
      <c r="P132" s="486"/>
      <c r="Q132" s="486"/>
      <c r="R132" s="486"/>
      <c r="S132" s="346"/>
      <c r="T132" s="346"/>
      <c r="U132" s="346"/>
      <c r="V132" s="434"/>
      <c r="W132" s="346"/>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266"/>
      <c r="C133" s="267"/>
      <c r="D133" s="450"/>
      <c r="E133" s="484"/>
      <c r="F133" s="484"/>
      <c r="G133" s="484"/>
      <c r="H133" s="484"/>
      <c r="I133" s="485"/>
      <c r="J133" s="346"/>
      <c r="K133" s="346"/>
      <c r="L133" s="346"/>
      <c r="M133" s="346"/>
      <c r="N133" s="346"/>
      <c r="O133" s="346"/>
      <c r="P133" s="346"/>
      <c r="Q133" s="346"/>
      <c r="R133" s="346"/>
      <c r="S133" s="346"/>
      <c r="T133" s="346"/>
      <c r="U133" s="346"/>
      <c r="V133" s="434"/>
      <c r="W133" s="346"/>
      <c r="X133" s="214"/>
      <c r="Y133" s="214"/>
      <c r="Z133" s="213"/>
      <c r="AA133" s="213"/>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266"/>
      <c r="C134" s="374"/>
      <c r="D134" s="282"/>
      <c r="E134" s="361"/>
      <c r="F134" s="361"/>
      <c r="G134" s="361"/>
      <c r="H134" s="361"/>
      <c r="I134" s="362"/>
      <c r="J134" s="346"/>
      <c r="K134" s="346"/>
      <c r="L134" s="346"/>
      <c r="M134" s="346"/>
      <c r="N134" s="346"/>
      <c r="O134" s="346"/>
      <c r="P134" s="346"/>
      <c r="Q134" s="346"/>
      <c r="R134" s="346"/>
      <c r="S134" s="346"/>
      <c r="T134" s="346"/>
      <c r="U134" s="346"/>
      <c r="V134" s="528"/>
      <c r="W134" s="346"/>
      <c r="X134" s="214"/>
      <c r="Y134" s="214"/>
      <c r="Z134" s="215"/>
      <c r="AA134" s="215"/>
      <c r="AB134" s="53"/>
      <c r="AC134" s="53"/>
      <c r="AD134" s="53"/>
      <c r="AE134" s="53"/>
      <c r="AF134" s="81"/>
      <c r="AG134" s="136"/>
      <c r="AH134" s="266"/>
      <c r="AI134" s="267"/>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141"/>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266"/>
      <c r="C135" s="374"/>
      <c r="D135" s="282"/>
      <c r="E135" s="361"/>
      <c r="F135" s="361"/>
      <c r="G135" s="361"/>
      <c r="H135" s="361"/>
      <c r="I135" s="362"/>
      <c r="J135" s="346"/>
      <c r="K135" s="346"/>
      <c r="L135" s="346"/>
      <c r="M135" s="346"/>
      <c r="N135" s="346"/>
      <c r="O135" s="346"/>
      <c r="P135" s="346"/>
      <c r="Q135" s="346"/>
      <c r="R135" s="346"/>
      <c r="S135" s="346"/>
      <c r="T135" s="346"/>
      <c r="U135" s="346"/>
      <c r="V135" s="346"/>
      <c r="W135" s="346"/>
      <c r="X135" s="214"/>
      <c r="Y135" s="214"/>
      <c r="Z135" s="213"/>
      <c r="AA135" s="213"/>
      <c r="AB135" s="53"/>
      <c r="AC135" s="53"/>
      <c r="AD135" s="53"/>
      <c r="AE135" s="53"/>
      <c r="AF135" s="81"/>
      <c r="AG135" s="136"/>
      <c r="AH135" s="266"/>
      <c r="AI135" s="267"/>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141"/>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266"/>
      <c r="C136" s="374"/>
      <c r="D136" s="539"/>
      <c r="E136" s="540"/>
      <c r="F136" s="540"/>
      <c r="G136" s="540"/>
      <c r="H136" s="540"/>
      <c r="I136" s="541"/>
      <c r="J136" s="345"/>
      <c r="K136" s="489"/>
      <c r="L136" s="489"/>
      <c r="M136" s="489"/>
      <c r="N136" s="489"/>
      <c r="O136" s="489"/>
      <c r="P136" s="489"/>
      <c r="Q136" s="489"/>
      <c r="R136" s="489"/>
      <c r="S136" s="346"/>
      <c r="T136" s="346"/>
      <c r="U136" s="346"/>
      <c r="V136" s="528"/>
      <c r="W136" s="346"/>
      <c r="X136" s="214"/>
      <c r="Y136" s="214"/>
      <c r="Z136" s="215"/>
      <c r="AA136" s="215"/>
      <c r="AB136" s="53"/>
      <c r="AC136" s="53"/>
      <c r="AD136" s="53"/>
      <c r="AE136" s="53"/>
      <c r="AF136" s="81"/>
      <c r="AG136" s="136"/>
      <c r="AH136" s="266"/>
      <c r="AI136" s="267"/>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141"/>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266"/>
      <c r="C137" s="374"/>
      <c r="D137" s="274"/>
      <c r="E137" s="357"/>
      <c r="F137" s="357"/>
      <c r="G137" s="357"/>
      <c r="H137" s="357"/>
      <c r="I137" s="358"/>
      <c r="J137" s="486"/>
      <c r="K137" s="486"/>
      <c r="L137" s="486"/>
      <c r="M137" s="486"/>
      <c r="N137" s="486"/>
      <c r="O137" s="486"/>
      <c r="P137" s="486"/>
      <c r="Q137" s="486"/>
      <c r="R137" s="486"/>
      <c r="S137" s="288"/>
      <c r="T137" s="288"/>
      <c r="U137" s="288"/>
      <c r="V137" s="293"/>
      <c r="W137" s="288"/>
      <c r="X137" s="45"/>
      <c r="Y137" s="45"/>
      <c r="Z137" s="148"/>
      <c r="AA137" s="148"/>
      <c r="AB137" s="53"/>
      <c r="AC137" s="53"/>
      <c r="AD137" s="53"/>
      <c r="AE137" s="53"/>
      <c r="AF137" s="81"/>
      <c r="AG137" s="136"/>
      <c r="AH137" s="266"/>
      <c r="AI137" s="267"/>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141"/>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150"/>
      <c r="C138" s="151"/>
      <c r="D138" s="274"/>
      <c r="E138" s="357"/>
      <c r="F138" s="357"/>
      <c r="G138" s="357"/>
      <c r="H138" s="357"/>
      <c r="I138" s="358"/>
      <c r="J138" s="288"/>
      <c r="K138" s="288"/>
      <c r="L138" s="288"/>
      <c r="M138" s="288"/>
      <c r="N138" s="288"/>
      <c r="O138" s="288"/>
      <c r="P138" s="288"/>
      <c r="Q138" s="288"/>
      <c r="R138" s="288"/>
      <c r="S138" s="288"/>
      <c r="T138" s="288"/>
      <c r="U138" s="288"/>
      <c r="V138" s="288"/>
      <c r="W138" s="288"/>
      <c r="X138" s="45"/>
      <c r="Y138" s="45"/>
      <c r="Z138" s="148"/>
      <c r="AA138" s="148"/>
      <c r="AB138" s="53"/>
      <c r="AC138" s="53"/>
      <c r="AD138" s="53"/>
      <c r="AE138" s="53"/>
      <c r="AF138" s="81"/>
      <c r="AG138" s="136"/>
      <c r="AH138" s="266"/>
      <c r="AI138" s="267"/>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141"/>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150"/>
      <c r="C139" s="151"/>
      <c r="D139" s="152"/>
      <c r="E139" s="153"/>
      <c r="F139" s="153"/>
      <c r="G139" s="153"/>
      <c r="H139" s="153"/>
      <c r="I139" s="154"/>
      <c r="J139" s="288"/>
      <c r="K139" s="288"/>
      <c r="L139" s="288"/>
      <c r="M139" s="288"/>
      <c r="N139" s="288"/>
      <c r="O139" s="288"/>
      <c r="P139" s="288"/>
      <c r="Q139" s="288"/>
      <c r="R139" s="288"/>
      <c r="S139" s="288"/>
      <c r="T139" s="288"/>
      <c r="U139" s="288"/>
      <c r="V139" s="288"/>
      <c r="W139" s="288"/>
      <c r="X139" s="45"/>
      <c r="Y139" s="45"/>
      <c r="Z139" s="148"/>
      <c r="AA139" s="148"/>
      <c r="AB139" s="53"/>
      <c r="AC139" s="53"/>
      <c r="AD139" s="53"/>
      <c r="AE139" s="53"/>
      <c r="AF139" s="81"/>
      <c r="AG139" s="136"/>
      <c r="AH139" s="266"/>
      <c r="AI139" s="267"/>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141"/>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150"/>
      <c r="C140" s="151"/>
      <c r="D140" s="152"/>
      <c r="E140" s="153"/>
      <c r="F140" s="153"/>
      <c r="G140" s="153"/>
      <c r="H140" s="153"/>
      <c r="I140" s="154"/>
      <c r="J140" s="288"/>
      <c r="K140" s="288"/>
      <c r="L140" s="288"/>
      <c r="M140" s="288"/>
      <c r="N140" s="288"/>
      <c r="O140" s="288"/>
      <c r="P140" s="288"/>
      <c r="Q140" s="288"/>
      <c r="R140" s="288"/>
      <c r="S140" s="288"/>
      <c r="T140" s="288"/>
      <c r="U140" s="288"/>
      <c r="V140" s="288"/>
      <c r="W140" s="288"/>
      <c r="X140" s="45"/>
      <c r="Y140" s="45"/>
      <c r="Z140" s="148"/>
      <c r="AA140" s="148"/>
      <c r="AB140" s="53"/>
      <c r="AC140" s="53"/>
      <c r="AD140" s="53"/>
      <c r="AE140" s="53"/>
      <c r="AF140" s="81"/>
      <c r="AG140" s="136"/>
      <c r="AH140" s="266"/>
      <c r="AI140" s="267"/>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141"/>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150"/>
      <c r="C141" s="151"/>
      <c r="D141" s="152"/>
      <c r="E141" s="153"/>
      <c r="F141" s="153"/>
      <c r="G141" s="153"/>
      <c r="H141" s="153"/>
      <c r="I141" s="154"/>
      <c r="J141" s="288"/>
      <c r="K141" s="288"/>
      <c r="L141" s="288"/>
      <c r="M141" s="288"/>
      <c r="N141" s="288"/>
      <c r="O141" s="288"/>
      <c r="P141" s="288"/>
      <c r="Q141" s="288"/>
      <c r="R141" s="288"/>
      <c r="S141" s="288"/>
      <c r="T141" s="288"/>
      <c r="U141" s="288"/>
      <c r="V141" s="288"/>
      <c r="W141" s="288"/>
      <c r="X141" s="45"/>
      <c r="Y141" s="45"/>
      <c r="Z141" s="148"/>
      <c r="AA141" s="148"/>
      <c r="AB141" s="53"/>
      <c r="AC141" s="53"/>
      <c r="AD141" s="53"/>
      <c r="AE141" s="53"/>
      <c r="AF141" s="81"/>
      <c r="AG141" s="136"/>
      <c r="AH141" s="266"/>
      <c r="AI141" s="267"/>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141"/>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150"/>
      <c r="C142" s="151"/>
      <c r="D142" s="152"/>
      <c r="E142" s="153"/>
      <c r="F142" s="153"/>
      <c r="G142" s="153"/>
      <c r="H142" s="153"/>
      <c r="I142" s="154"/>
      <c r="J142" s="288"/>
      <c r="K142" s="288"/>
      <c r="L142" s="288"/>
      <c r="M142" s="288"/>
      <c r="N142" s="288"/>
      <c r="O142" s="288"/>
      <c r="P142" s="288"/>
      <c r="Q142" s="288"/>
      <c r="R142" s="288"/>
      <c r="S142" s="288"/>
      <c r="T142" s="288"/>
      <c r="U142" s="288"/>
      <c r="V142" s="288"/>
      <c r="W142" s="288"/>
      <c r="X142" s="45"/>
      <c r="Y142" s="45"/>
      <c r="Z142" s="148"/>
      <c r="AA142" s="148"/>
      <c r="AB142" s="53"/>
      <c r="AC142" s="53"/>
      <c r="AD142" s="53"/>
      <c r="AE142" s="53"/>
      <c r="AF142" s="81"/>
      <c r="AG142" s="136"/>
      <c r="AH142" s="266"/>
      <c r="AI142" s="267"/>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141"/>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150"/>
      <c r="C143" s="151"/>
      <c r="D143" s="152"/>
      <c r="E143" s="153"/>
      <c r="F143" s="153"/>
      <c r="G143" s="153"/>
      <c r="H143" s="153"/>
      <c r="I143" s="154"/>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81"/>
      <c r="AG143" s="136"/>
      <c r="AH143" s="266"/>
      <c r="AI143" s="267"/>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141"/>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266"/>
      <c r="AI144" s="267"/>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141"/>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266"/>
      <c r="AI145" s="267"/>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141"/>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266"/>
      <c r="AI146" s="267"/>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141"/>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266"/>
      <c r="AI147" s="267"/>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141"/>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266"/>
      <c r="AI148" s="267"/>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141"/>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266"/>
      <c r="AI149" s="267"/>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141"/>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266"/>
      <c r="AI150" s="267"/>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141"/>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50">
    <mergeCell ref="B134:C134"/>
    <mergeCell ref="B135:C135"/>
    <mergeCell ref="B136:C136"/>
    <mergeCell ref="B137:C137"/>
    <mergeCell ref="D135:I135"/>
    <mergeCell ref="D136:I136"/>
    <mergeCell ref="D137:I137"/>
    <mergeCell ref="D138:I138"/>
    <mergeCell ref="D134:I134"/>
    <mergeCell ref="V24:W24"/>
    <mergeCell ref="Z24:AA24"/>
    <mergeCell ref="Z13:AC16"/>
    <mergeCell ref="B19:E22"/>
    <mergeCell ref="F19:I22"/>
    <mergeCell ref="J19:M22"/>
    <mergeCell ref="N19:Q22"/>
    <mergeCell ref="R19:U22"/>
    <mergeCell ref="V19:Y22"/>
    <mergeCell ref="Z19:AC22"/>
    <mergeCell ref="B18:C18"/>
    <mergeCell ref="Z18:AA18"/>
    <mergeCell ref="J18:K18"/>
    <mergeCell ref="N18:O18"/>
    <mergeCell ref="R18:S18"/>
    <mergeCell ref="V18:W18"/>
    <mergeCell ref="V13:Y16"/>
    <mergeCell ref="V25:Y28"/>
    <mergeCell ref="Z25:AC28"/>
    <mergeCell ref="V31:Y34"/>
    <mergeCell ref="Z31:AC34"/>
    <mergeCell ref="B37:E40"/>
    <mergeCell ref="F37:I40"/>
    <mergeCell ref="N12:O12"/>
    <mergeCell ref="R12:S12"/>
    <mergeCell ref="R25:U28"/>
    <mergeCell ref="N30:O30"/>
    <mergeCell ref="R30:S30"/>
    <mergeCell ref="N13:Q16"/>
    <mergeCell ref="F18:G18"/>
    <mergeCell ref="B13:E16"/>
    <mergeCell ref="F13:I16"/>
    <mergeCell ref="B24:C24"/>
    <mergeCell ref="F24:G24"/>
    <mergeCell ref="J25:M28"/>
    <mergeCell ref="B25:E28"/>
    <mergeCell ref="F25:I28"/>
    <mergeCell ref="R13:U16"/>
    <mergeCell ref="N25:Q28"/>
    <mergeCell ref="J24:K24"/>
    <mergeCell ref="V12:W12"/>
    <mergeCell ref="AH1:BL1"/>
    <mergeCell ref="AL3:AM3"/>
    <mergeCell ref="AS3:AT3"/>
    <mergeCell ref="AX3:AY3"/>
    <mergeCell ref="BA3:BB3"/>
    <mergeCell ref="BD3:BE3"/>
    <mergeCell ref="B1:AF1"/>
    <mergeCell ref="BB7:BE10"/>
    <mergeCell ref="BF7:BI10"/>
    <mergeCell ref="AP3:AQ3"/>
    <mergeCell ref="J3:K3"/>
    <mergeCell ref="B2:U2"/>
    <mergeCell ref="W2:AC2"/>
    <mergeCell ref="BC2:BI2"/>
    <mergeCell ref="AH2:BA2"/>
    <mergeCell ref="Z6:AA6"/>
    <mergeCell ref="B6:C6"/>
    <mergeCell ref="F6:G6"/>
    <mergeCell ref="V6:W6"/>
    <mergeCell ref="V7:Y10"/>
    <mergeCell ref="Z7:AC10"/>
    <mergeCell ref="B4:E4"/>
    <mergeCell ref="X3:Y3"/>
    <mergeCell ref="BF4:BI4"/>
    <mergeCell ref="A1:A41"/>
    <mergeCell ref="F3:G3"/>
    <mergeCell ref="J6:K6"/>
    <mergeCell ref="J13:M16"/>
    <mergeCell ref="B36:C36"/>
    <mergeCell ref="F36:G36"/>
    <mergeCell ref="B30:C30"/>
    <mergeCell ref="F30:G30"/>
    <mergeCell ref="J31:M34"/>
    <mergeCell ref="J36:AC40"/>
    <mergeCell ref="Z30:AA30"/>
    <mergeCell ref="J30:K30"/>
    <mergeCell ref="V30:W30"/>
    <mergeCell ref="M3:N3"/>
    <mergeCell ref="R3:S3"/>
    <mergeCell ref="U3:V3"/>
    <mergeCell ref="N24:O24"/>
    <mergeCell ref="R24:S24"/>
    <mergeCell ref="B31:E34"/>
    <mergeCell ref="F31:I34"/>
    <mergeCell ref="N31:Q34"/>
    <mergeCell ref="R31:U34"/>
    <mergeCell ref="B12:C12"/>
    <mergeCell ref="F12:G12"/>
    <mergeCell ref="Z12:AA12"/>
    <mergeCell ref="B7:E10"/>
    <mergeCell ref="F7:I10"/>
    <mergeCell ref="J7:M10"/>
    <mergeCell ref="N7:Q10"/>
    <mergeCell ref="R7:U10"/>
    <mergeCell ref="BB4:BE4"/>
    <mergeCell ref="AH12:AI12"/>
    <mergeCell ref="AL12:AM12"/>
    <mergeCell ref="AP12:AQ12"/>
    <mergeCell ref="AT12:AU12"/>
    <mergeCell ref="AX12:AY12"/>
    <mergeCell ref="BB12:BC12"/>
    <mergeCell ref="F4:I4"/>
    <mergeCell ref="J4:M4"/>
    <mergeCell ref="N4:Q4"/>
    <mergeCell ref="R4:U4"/>
    <mergeCell ref="V4:Y4"/>
    <mergeCell ref="Z4:AC4"/>
    <mergeCell ref="N6:O6"/>
    <mergeCell ref="R6:S6"/>
    <mergeCell ref="J12:K12"/>
    <mergeCell ref="AH6:AI6"/>
    <mergeCell ref="AL6:AM6"/>
    <mergeCell ref="AP6:AQ6"/>
    <mergeCell ref="AT6:AU6"/>
    <mergeCell ref="AX6:AY6"/>
    <mergeCell ref="BB6:BC6"/>
    <mergeCell ref="BF6:BG6"/>
    <mergeCell ref="AH4:AK4"/>
    <mergeCell ref="AL4:AO4"/>
    <mergeCell ref="AP4:AS4"/>
    <mergeCell ref="AT4:AW4"/>
    <mergeCell ref="AX4:BA4"/>
    <mergeCell ref="BF12:BG12"/>
    <mergeCell ref="AH7:AK10"/>
    <mergeCell ref="AL7:AO10"/>
    <mergeCell ref="AP7:AS10"/>
    <mergeCell ref="AT7:AW10"/>
    <mergeCell ref="AX7:BA10"/>
    <mergeCell ref="BB13:BE16"/>
    <mergeCell ref="BF13:BI16"/>
    <mergeCell ref="AH18:AI18"/>
    <mergeCell ref="AL18:AM18"/>
    <mergeCell ref="AP18:AQ18"/>
    <mergeCell ref="AT18:AU18"/>
    <mergeCell ref="AX18:AY18"/>
    <mergeCell ref="BB18:BC18"/>
    <mergeCell ref="BF18:BG18"/>
    <mergeCell ref="AH13:AK16"/>
    <mergeCell ref="AL13:AO16"/>
    <mergeCell ref="AP13:AS16"/>
    <mergeCell ref="AT13:AW16"/>
    <mergeCell ref="AX13:BA16"/>
    <mergeCell ref="BB19:BE22"/>
    <mergeCell ref="BF19:BI22"/>
    <mergeCell ref="AH24:AI24"/>
    <mergeCell ref="AL24:AM24"/>
    <mergeCell ref="AP24:AQ24"/>
    <mergeCell ref="AT24:AU24"/>
    <mergeCell ref="AX24:AY24"/>
    <mergeCell ref="BB24:BC24"/>
    <mergeCell ref="BF24:BG24"/>
    <mergeCell ref="AH19:AK22"/>
    <mergeCell ref="AL19:AO22"/>
    <mergeCell ref="AP19:AS22"/>
    <mergeCell ref="AT19:AW22"/>
    <mergeCell ref="AX19:BA22"/>
    <mergeCell ref="BB25:BE28"/>
    <mergeCell ref="BF25:BI28"/>
    <mergeCell ref="AH30:AI30"/>
    <mergeCell ref="AL30:AM30"/>
    <mergeCell ref="AP30:AQ30"/>
    <mergeCell ref="AT30:AU30"/>
    <mergeCell ref="AX30:AY30"/>
    <mergeCell ref="BB30:BC30"/>
    <mergeCell ref="BF30:BG30"/>
    <mergeCell ref="AH25:AK28"/>
    <mergeCell ref="AL25:AO28"/>
    <mergeCell ref="AP25:AS28"/>
    <mergeCell ref="AT25:AW28"/>
    <mergeCell ref="AX25:BA28"/>
    <mergeCell ref="BB31:BE34"/>
    <mergeCell ref="BF31:BI34"/>
    <mergeCell ref="AH36:AI36"/>
    <mergeCell ref="AL36:AM36"/>
    <mergeCell ref="AP36:BI40"/>
    <mergeCell ref="AH37:AK40"/>
    <mergeCell ref="AL37:AO40"/>
    <mergeCell ref="AH31:AK34"/>
    <mergeCell ref="AL31:AO34"/>
    <mergeCell ref="AP31:AS34"/>
    <mergeCell ref="AT31:AW34"/>
    <mergeCell ref="AX31:BA34"/>
    <mergeCell ref="BN1:CR1"/>
    <mergeCell ref="BR3:BS3"/>
    <mergeCell ref="BY3:BZ3"/>
    <mergeCell ref="CD3:CE3"/>
    <mergeCell ref="CG3:CH3"/>
    <mergeCell ref="CJ3:CK3"/>
    <mergeCell ref="BV3:BW3"/>
    <mergeCell ref="CI2:CO2"/>
    <mergeCell ref="BN2:CG2"/>
    <mergeCell ref="CH4:CK4"/>
    <mergeCell ref="CL4:CO4"/>
    <mergeCell ref="BN6:BO6"/>
    <mergeCell ref="BR6:BS6"/>
    <mergeCell ref="BV6:BW6"/>
    <mergeCell ref="BZ6:CA6"/>
    <mergeCell ref="CD6:CE6"/>
    <mergeCell ref="CH6:CI6"/>
    <mergeCell ref="CL6:CM6"/>
    <mergeCell ref="BN4:BQ4"/>
    <mergeCell ref="BR4:BU4"/>
    <mergeCell ref="BV4:BY4"/>
    <mergeCell ref="BZ4:CC4"/>
    <mergeCell ref="CD4:CG4"/>
    <mergeCell ref="CH7:CK10"/>
    <mergeCell ref="CL7:CO10"/>
    <mergeCell ref="BN12:BO12"/>
    <mergeCell ref="BR12:BS12"/>
    <mergeCell ref="BV12:BW12"/>
    <mergeCell ref="BZ12:CA12"/>
    <mergeCell ref="CD12:CE12"/>
    <mergeCell ref="CH12:CI12"/>
    <mergeCell ref="CL12:CM12"/>
    <mergeCell ref="BN7:BQ10"/>
    <mergeCell ref="BR7:BU10"/>
    <mergeCell ref="BV7:BY10"/>
    <mergeCell ref="BZ7:CC10"/>
    <mergeCell ref="CD7:CG10"/>
    <mergeCell ref="CH13:CK16"/>
    <mergeCell ref="CL13:CO16"/>
    <mergeCell ref="BN18:BO18"/>
    <mergeCell ref="BR18:BS18"/>
    <mergeCell ref="BV18:BW18"/>
    <mergeCell ref="BZ18:CA18"/>
    <mergeCell ref="CD18:CE18"/>
    <mergeCell ref="CH18:CI18"/>
    <mergeCell ref="CL18:CM18"/>
    <mergeCell ref="BN13:BQ16"/>
    <mergeCell ref="BR13:BU16"/>
    <mergeCell ref="BV13:BY16"/>
    <mergeCell ref="BZ13:CC16"/>
    <mergeCell ref="CD13:CG16"/>
    <mergeCell ref="BN24:BO24"/>
    <mergeCell ref="BR24:BS24"/>
    <mergeCell ref="BV24:BW24"/>
    <mergeCell ref="BZ24:CA24"/>
    <mergeCell ref="CD24:CE24"/>
    <mergeCell ref="CH24:CI24"/>
    <mergeCell ref="CL24:CM24"/>
    <mergeCell ref="BN19:BQ22"/>
    <mergeCell ref="BR19:BU22"/>
    <mergeCell ref="BV19:BY22"/>
    <mergeCell ref="BZ19:CC22"/>
    <mergeCell ref="CD19:CG22"/>
    <mergeCell ref="CH19:CK22"/>
    <mergeCell ref="CL19:CO22"/>
    <mergeCell ref="BN30:BO30"/>
    <mergeCell ref="BR30:BS30"/>
    <mergeCell ref="BV30:BW30"/>
    <mergeCell ref="BZ30:CA30"/>
    <mergeCell ref="CD30:CE30"/>
    <mergeCell ref="CH30:CI30"/>
    <mergeCell ref="CL30:CM30"/>
    <mergeCell ref="BN25:BQ28"/>
    <mergeCell ref="BR25:BU28"/>
    <mergeCell ref="BV25:BY28"/>
    <mergeCell ref="BZ25:CC28"/>
    <mergeCell ref="CD25:CG28"/>
    <mergeCell ref="CH25:CK28"/>
    <mergeCell ref="CL25:CO28"/>
    <mergeCell ref="CT1:DX1"/>
    <mergeCell ref="CX3:CY3"/>
    <mergeCell ref="DE3:DF3"/>
    <mergeCell ref="DM3:DN3"/>
    <mergeCell ref="DP3:DQ3"/>
    <mergeCell ref="DO2:DU2"/>
    <mergeCell ref="CT2:DM2"/>
    <mergeCell ref="CZ3:DD3"/>
    <mergeCell ref="DH3:DK3"/>
    <mergeCell ref="DN4:DQ4"/>
    <mergeCell ref="DR4:DU4"/>
    <mergeCell ref="CT6:CU6"/>
    <mergeCell ref="CX6:CY6"/>
    <mergeCell ref="DB6:DC6"/>
    <mergeCell ref="DF6:DG6"/>
    <mergeCell ref="DJ6:DK6"/>
    <mergeCell ref="DN6:DO6"/>
    <mergeCell ref="DR6:DS6"/>
    <mergeCell ref="CT4:CW4"/>
    <mergeCell ref="CX4:DA4"/>
    <mergeCell ref="DB4:DE4"/>
    <mergeCell ref="DF4:DI4"/>
    <mergeCell ref="DJ4:DM4"/>
    <mergeCell ref="DN7:DQ10"/>
    <mergeCell ref="DR7:DU10"/>
    <mergeCell ref="CT12:CU12"/>
    <mergeCell ref="CX12:CY12"/>
    <mergeCell ref="DB12:DC12"/>
    <mergeCell ref="DF12:DG12"/>
    <mergeCell ref="DJ12:DK12"/>
    <mergeCell ref="DN12:DO12"/>
    <mergeCell ref="DR12:DS12"/>
    <mergeCell ref="CT7:CW10"/>
    <mergeCell ref="CX7:DA10"/>
    <mergeCell ref="DB7:DE10"/>
    <mergeCell ref="DF7:DI10"/>
    <mergeCell ref="DJ7:DM10"/>
    <mergeCell ref="DN13:DQ16"/>
    <mergeCell ref="DR13:DU16"/>
    <mergeCell ref="CT18:CU18"/>
    <mergeCell ref="CX18:CY18"/>
    <mergeCell ref="DB18:DC18"/>
    <mergeCell ref="DF18:DG18"/>
    <mergeCell ref="DJ18:DK18"/>
    <mergeCell ref="DN18:DO18"/>
    <mergeCell ref="DR18:DS18"/>
    <mergeCell ref="CT13:CW16"/>
    <mergeCell ref="CX13:DA16"/>
    <mergeCell ref="DB13:DE16"/>
    <mergeCell ref="DF13:DI16"/>
    <mergeCell ref="DJ13:DM16"/>
    <mergeCell ref="DN19:DQ22"/>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DN25:DQ28"/>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CH31:CK34"/>
    <mergeCell ref="CL31:CO34"/>
    <mergeCell ref="BN36:BO36"/>
    <mergeCell ref="BR36:BS36"/>
    <mergeCell ref="BV36:CO40"/>
    <mergeCell ref="BN37:BQ40"/>
    <mergeCell ref="BR37:BU40"/>
    <mergeCell ref="BN31:BQ34"/>
    <mergeCell ref="BR31:BU34"/>
    <mergeCell ref="BV31:BY34"/>
    <mergeCell ref="BZ31:CC34"/>
    <mergeCell ref="CD31:CG34"/>
    <mergeCell ref="DN31:DQ34"/>
    <mergeCell ref="DR31:DU34"/>
    <mergeCell ref="CT36:CU36"/>
    <mergeCell ref="CX36:CY36"/>
    <mergeCell ref="DB36:DU40"/>
    <mergeCell ref="CT37:CW40"/>
    <mergeCell ref="CX37:DA40"/>
    <mergeCell ref="CT31:CW34"/>
    <mergeCell ref="CX31:DA34"/>
    <mergeCell ref="DB31:DE34"/>
    <mergeCell ref="DF31:DI34"/>
    <mergeCell ref="DJ31:DM34"/>
    <mergeCell ref="D89:AA89"/>
    <mergeCell ref="D90:AA90"/>
    <mergeCell ref="D91:AA91"/>
    <mergeCell ref="D92:AA92"/>
    <mergeCell ref="D95:AA95"/>
    <mergeCell ref="D96:AA96"/>
    <mergeCell ref="D97:AA97"/>
    <mergeCell ref="D99:AA99"/>
    <mergeCell ref="A42:A81"/>
    <mergeCell ref="A82:A121"/>
    <mergeCell ref="B83:B99"/>
    <mergeCell ref="D98:AA98"/>
    <mergeCell ref="D93:AA93"/>
    <mergeCell ref="D94:AA94"/>
    <mergeCell ref="D87:AA87"/>
    <mergeCell ref="D88:AA88"/>
    <mergeCell ref="D86:AA86"/>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CT126:CU126"/>
    <mergeCell ref="CV126:DA126"/>
    <mergeCell ref="DB126:DJ126"/>
    <mergeCell ref="AH127:AI127"/>
    <mergeCell ref="AU125:BG125"/>
    <mergeCell ref="BN125:BZ125"/>
    <mergeCell ref="CA125:CM125"/>
    <mergeCell ref="CT125:DF125"/>
    <mergeCell ref="AH83:AH99"/>
    <mergeCell ref="D83:AA83"/>
    <mergeCell ref="D84:AA84"/>
    <mergeCell ref="D85:AA85"/>
    <mergeCell ref="DG125:DS125"/>
    <mergeCell ref="BP83:CM83"/>
    <mergeCell ref="BP84:CM84"/>
    <mergeCell ref="BP85:CM85"/>
    <mergeCell ref="BP86:CM86"/>
    <mergeCell ref="BP87:CM87"/>
    <mergeCell ref="AJ87:BG87"/>
    <mergeCell ref="AJ88:BG88"/>
    <mergeCell ref="AJ86:BG86"/>
    <mergeCell ref="BP88:CM88"/>
    <mergeCell ref="BN83:BN99"/>
    <mergeCell ref="AJ83:BG83"/>
    <mergeCell ref="AJ84:BG84"/>
    <mergeCell ref="AJ85:BG85"/>
    <mergeCell ref="AJ89:BG89"/>
    <mergeCell ref="CV83:DS83"/>
    <mergeCell ref="CV84:DS84"/>
    <mergeCell ref="BP89:CM89"/>
    <mergeCell ref="BP90:CM90"/>
    <mergeCell ref="BP91:CM91"/>
    <mergeCell ref="BB126:BC126"/>
    <mergeCell ref="CT127:CU127"/>
    <mergeCell ref="CV127:DA127"/>
    <mergeCell ref="DB127:DJ127"/>
    <mergeCell ref="DK127:DM127"/>
    <mergeCell ref="DK126:DM126"/>
    <mergeCell ref="AJ127:AO127"/>
    <mergeCell ref="AP127:AX127"/>
    <mergeCell ref="AY127:BA127"/>
    <mergeCell ref="BB127:BC127"/>
    <mergeCell ref="BN127:BO127"/>
    <mergeCell ref="BP127:BU127"/>
    <mergeCell ref="BV127:CD127"/>
    <mergeCell ref="CE127:CG127"/>
    <mergeCell ref="CH127:CI127"/>
    <mergeCell ref="B126:C126"/>
    <mergeCell ref="D126:I126"/>
    <mergeCell ref="J126:R126"/>
    <mergeCell ref="S126:U126"/>
    <mergeCell ref="V126:W126"/>
    <mergeCell ref="AH128:AI128"/>
    <mergeCell ref="AJ128:AO128"/>
    <mergeCell ref="AP128:AX128"/>
    <mergeCell ref="AY128:BA128"/>
    <mergeCell ref="B127:C127"/>
    <mergeCell ref="AJ126:AO126"/>
    <mergeCell ref="AP126:AX126"/>
    <mergeCell ref="AY126:BA126"/>
    <mergeCell ref="D127:I127"/>
    <mergeCell ref="J127:R127"/>
    <mergeCell ref="S127:U127"/>
    <mergeCell ref="V127:W127"/>
    <mergeCell ref="AH126:AI126"/>
    <mergeCell ref="D128:I128"/>
    <mergeCell ref="J128:R128"/>
    <mergeCell ref="S128:U128"/>
    <mergeCell ref="V128:W128"/>
    <mergeCell ref="DN128:DO128"/>
    <mergeCell ref="BN128:BO128"/>
    <mergeCell ref="BP128:BU128"/>
    <mergeCell ref="BV128:CD128"/>
    <mergeCell ref="CE128:CG128"/>
    <mergeCell ref="CH128:CI128"/>
    <mergeCell ref="DN126:DO126"/>
    <mergeCell ref="BN126:BO126"/>
    <mergeCell ref="BP126:BU126"/>
    <mergeCell ref="BV126:CD126"/>
    <mergeCell ref="CE126:CG126"/>
    <mergeCell ref="CH126:CI126"/>
    <mergeCell ref="CT128:CU128"/>
    <mergeCell ref="CV128:DA128"/>
    <mergeCell ref="DN127:DO127"/>
    <mergeCell ref="AH129:AI129"/>
    <mergeCell ref="AJ129:AO129"/>
    <mergeCell ref="AP129:AX129"/>
    <mergeCell ref="AY129:BA129"/>
    <mergeCell ref="BB129:BC129"/>
    <mergeCell ref="DN129:DO129"/>
    <mergeCell ref="BB128:BC128"/>
    <mergeCell ref="B129:C129"/>
    <mergeCell ref="D129:I129"/>
    <mergeCell ref="J129:R129"/>
    <mergeCell ref="S129:U129"/>
    <mergeCell ref="V129:W129"/>
    <mergeCell ref="CT129:CU129"/>
    <mergeCell ref="CV129:DA129"/>
    <mergeCell ref="DB129:DJ129"/>
    <mergeCell ref="DK129:DM129"/>
    <mergeCell ref="BN129:BO129"/>
    <mergeCell ref="BP129:BU129"/>
    <mergeCell ref="BV129:CD129"/>
    <mergeCell ref="CE129:CG129"/>
    <mergeCell ref="CH129:CI129"/>
    <mergeCell ref="B128:C128"/>
    <mergeCell ref="DB128:DJ128"/>
    <mergeCell ref="DK128:DM128"/>
    <mergeCell ref="AH130:AI130"/>
    <mergeCell ref="AJ130:AO130"/>
    <mergeCell ref="AP130:AX130"/>
    <mergeCell ref="AY130:BA130"/>
    <mergeCell ref="BB130:BC130"/>
    <mergeCell ref="B130:C130"/>
    <mergeCell ref="D130:I130"/>
    <mergeCell ref="J130:R130"/>
    <mergeCell ref="S130:U130"/>
    <mergeCell ref="V130:W130"/>
    <mergeCell ref="CT130:CU130"/>
    <mergeCell ref="CV130:DA130"/>
    <mergeCell ref="DB130:DJ130"/>
    <mergeCell ref="DK130:DM130"/>
    <mergeCell ref="DN130:DO130"/>
    <mergeCell ref="BN130:BO130"/>
    <mergeCell ref="BP130:BU130"/>
    <mergeCell ref="BV130:CD130"/>
    <mergeCell ref="CE130:CG130"/>
    <mergeCell ref="CH130:CI130"/>
    <mergeCell ref="AH131:AI131"/>
    <mergeCell ref="AJ131:AO131"/>
    <mergeCell ref="AP131:AX131"/>
    <mergeCell ref="AY131:BA131"/>
    <mergeCell ref="BB131:BC131"/>
    <mergeCell ref="B131:C131"/>
    <mergeCell ref="D131:I131"/>
    <mergeCell ref="J131:R131"/>
    <mergeCell ref="S131:U131"/>
    <mergeCell ref="V131:W131"/>
    <mergeCell ref="CT131:CU131"/>
    <mergeCell ref="CV131:DA131"/>
    <mergeCell ref="DB131:DJ131"/>
    <mergeCell ref="DK131:DM131"/>
    <mergeCell ref="DN131:DO131"/>
    <mergeCell ref="BN131:BO131"/>
    <mergeCell ref="BP131:BU131"/>
    <mergeCell ref="BV131:CD131"/>
    <mergeCell ref="CE131:CG131"/>
    <mergeCell ref="CH131:CI131"/>
    <mergeCell ref="DN132:DO132"/>
    <mergeCell ref="BN132:BO132"/>
    <mergeCell ref="BP132:BU132"/>
    <mergeCell ref="BV132:CD132"/>
    <mergeCell ref="CE132:CG132"/>
    <mergeCell ref="CH132:CI132"/>
    <mergeCell ref="AH132:AI132"/>
    <mergeCell ref="AJ132:AO132"/>
    <mergeCell ref="AP132:AX132"/>
    <mergeCell ref="AY132:BA132"/>
    <mergeCell ref="BB132:BC132"/>
    <mergeCell ref="B133:C133"/>
    <mergeCell ref="D133:I133"/>
    <mergeCell ref="J133:R133"/>
    <mergeCell ref="S133:U133"/>
    <mergeCell ref="V133:W133"/>
    <mergeCell ref="CT132:CU132"/>
    <mergeCell ref="CV132:DA132"/>
    <mergeCell ref="DB132:DJ132"/>
    <mergeCell ref="DK132:DM132"/>
    <mergeCell ref="B132:C132"/>
    <mergeCell ref="D132:I132"/>
    <mergeCell ref="J132:R132"/>
    <mergeCell ref="S132:U132"/>
    <mergeCell ref="V132:W132"/>
    <mergeCell ref="DK133:DM133"/>
    <mergeCell ref="DN133:DO133"/>
    <mergeCell ref="BN133:BO133"/>
    <mergeCell ref="BP133:BU133"/>
    <mergeCell ref="BV133:CD133"/>
    <mergeCell ref="CE133:CG133"/>
    <mergeCell ref="CH133:CI133"/>
    <mergeCell ref="AH133:AI133"/>
    <mergeCell ref="AJ133:AO133"/>
    <mergeCell ref="AP133:AX133"/>
    <mergeCell ref="AY133:BA133"/>
    <mergeCell ref="BB133:BC133"/>
    <mergeCell ref="CH134:CI134"/>
    <mergeCell ref="J134:R134"/>
    <mergeCell ref="S134:U134"/>
    <mergeCell ref="V134:W134"/>
    <mergeCell ref="AH134:AI134"/>
    <mergeCell ref="AP134:AX134"/>
    <mergeCell ref="CT133:CU133"/>
    <mergeCell ref="CV133:DA133"/>
    <mergeCell ref="DB133:DJ133"/>
    <mergeCell ref="S136:U136"/>
    <mergeCell ref="V136:W136"/>
    <mergeCell ref="AH136:AI136"/>
    <mergeCell ref="AP136:AX136"/>
    <mergeCell ref="DB134:DJ134"/>
    <mergeCell ref="DK134:DM134"/>
    <mergeCell ref="DN134:DO134"/>
    <mergeCell ref="J135:R135"/>
    <mergeCell ref="S135:U135"/>
    <mergeCell ref="V135:W135"/>
    <mergeCell ref="AH135:AI135"/>
    <mergeCell ref="AP135:AX135"/>
    <mergeCell ref="AY135:BA135"/>
    <mergeCell ref="BB135:BC135"/>
    <mergeCell ref="BV135:CD135"/>
    <mergeCell ref="CE135:CG135"/>
    <mergeCell ref="CH135:CI135"/>
    <mergeCell ref="DB135:DJ135"/>
    <mergeCell ref="DK135:DM135"/>
    <mergeCell ref="DN135:DO135"/>
    <mergeCell ref="AY134:BA134"/>
    <mergeCell ref="BB134:BC134"/>
    <mergeCell ref="BV134:CD134"/>
    <mergeCell ref="CE134:CG134"/>
    <mergeCell ref="AH138:AI138"/>
    <mergeCell ref="AP138:AX138"/>
    <mergeCell ref="DB136:DJ136"/>
    <mergeCell ref="DK136:DM136"/>
    <mergeCell ref="DN136:DO136"/>
    <mergeCell ref="J137:R137"/>
    <mergeCell ref="S137:U137"/>
    <mergeCell ref="V137:W137"/>
    <mergeCell ref="AH137:AI137"/>
    <mergeCell ref="AP137:AX137"/>
    <mergeCell ref="AY137:BA137"/>
    <mergeCell ref="BB137:BC137"/>
    <mergeCell ref="BV137:CD137"/>
    <mergeCell ref="CE137:CG137"/>
    <mergeCell ref="CH137:CI137"/>
    <mergeCell ref="DB137:DJ137"/>
    <mergeCell ref="DK137:DM137"/>
    <mergeCell ref="DN137:DO137"/>
    <mergeCell ref="AY136:BA136"/>
    <mergeCell ref="BB136:BC136"/>
    <mergeCell ref="BV136:CD136"/>
    <mergeCell ref="CE136:CG136"/>
    <mergeCell ref="CH136:CI136"/>
    <mergeCell ref="J136:R136"/>
    <mergeCell ref="DB138:DJ138"/>
    <mergeCell ref="DK138:DM138"/>
    <mergeCell ref="DN138:DO138"/>
    <mergeCell ref="J139:R139"/>
    <mergeCell ref="S139:U139"/>
    <mergeCell ref="V139:W139"/>
    <mergeCell ref="AH139:AI139"/>
    <mergeCell ref="AP139:AX139"/>
    <mergeCell ref="AY139:BA139"/>
    <mergeCell ref="BB139:BC139"/>
    <mergeCell ref="BV139:CD139"/>
    <mergeCell ref="CE139:CG139"/>
    <mergeCell ref="CH139:CI139"/>
    <mergeCell ref="DB139:DJ139"/>
    <mergeCell ref="DK139:DM139"/>
    <mergeCell ref="DN139:DO139"/>
    <mergeCell ref="AY138:BA138"/>
    <mergeCell ref="BB138:BC138"/>
    <mergeCell ref="BV138:CD138"/>
    <mergeCell ref="CE138:CG138"/>
    <mergeCell ref="CH138:CI138"/>
    <mergeCell ref="J138:R138"/>
    <mergeCell ref="S138:U138"/>
    <mergeCell ref="V138:W138"/>
    <mergeCell ref="DK140:DM140"/>
    <mergeCell ref="DN140:DO140"/>
    <mergeCell ref="J141:R141"/>
    <mergeCell ref="S141:U141"/>
    <mergeCell ref="V141:W141"/>
    <mergeCell ref="AH141:AI141"/>
    <mergeCell ref="AP141:AX141"/>
    <mergeCell ref="AY141:BA141"/>
    <mergeCell ref="BB141:BC141"/>
    <mergeCell ref="BV141:CD141"/>
    <mergeCell ref="CE141:CG141"/>
    <mergeCell ref="CH141:CI141"/>
    <mergeCell ref="DB141:DJ141"/>
    <mergeCell ref="DK141:DM141"/>
    <mergeCell ref="DN141:DO141"/>
    <mergeCell ref="AY140:BA140"/>
    <mergeCell ref="BB140:BC140"/>
    <mergeCell ref="BV140:CD140"/>
    <mergeCell ref="CE140:CG140"/>
    <mergeCell ref="CH140:CI140"/>
    <mergeCell ref="J140:R140"/>
    <mergeCell ref="S140:U140"/>
    <mergeCell ref="V140:W140"/>
    <mergeCell ref="AH140:AI140"/>
    <mergeCell ref="BV142:CD142"/>
    <mergeCell ref="CE142:CG142"/>
    <mergeCell ref="CH142:CI142"/>
    <mergeCell ref="J142:R142"/>
    <mergeCell ref="S142:U142"/>
    <mergeCell ref="V142:W142"/>
    <mergeCell ref="AH142:AI142"/>
    <mergeCell ref="AP142:AX142"/>
    <mergeCell ref="DB140:DJ140"/>
    <mergeCell ref="AP140:AX140"/>
    <mergeCell ref="CH144:CI144"/>
    <mergeCell ref="J144:R144"/>
    <mergeCell ref="S144:U144"/>
    <mergeCell ref="V144:W144"/>
    <mergeCell ref="AH144:AI144"/>
    <mergeCell ref="AP144:AX144"/>
    <mergeCell ref="DB142:DJ142"/>
    <mergeCell ref="DK142:DM142"/>
    <mergeCell ref="DN142:DO142"/>
    <mergeCell ref="J143:R143"/>
    <mergeCell ref="S143:U143"/>
    <mergeCell ref="V143:W143"/>
    <mergeCell ref="AH143:AI143"/>
    <mergeCell ref="AP143:AX143"/>
    <mergeCell ref="AY143:BA143"/>
    <mergeCell ref="BB143:BC143"/>
    <mergeCell ref="BV143:CD143"/>
    <mergeCell ref="CE143:CG143"/>
    <mergeCell ref="CH143:CI143"/>
    <mergeCell ref="DB143:DJ143"/>
    <mergeCell ref="DK143:DM143"/>
    <mergeCell ref="DN143:DO143"/>
    <mergeCell ref="AY142:BA142"/>
    <mergeCell ref="BB142:BC142"/>
    <mergeCell ref="S146:U146"/>
    <mergeCell ref="V146:W146"/>
    <mergeCell ref="AH146:AI146"/>
    <mergeCell ref="AP146:AX146"/>
    <mergeCell ref="DB144:DJ144"/>
    <mergeCell ref="DK144:DM144"/>
    <mergeCell ref="DN144:DO144"/>
    <mergeCell ref="J145:R145"/>
    <mergeCell ref="S145:U145"/>
    <mergeCell ref="V145:W145"/>
    <mergeCell ref="AH145:AI145"/>
    <mergeCell ref="AP145:AX145"/>
    <mergeCell ref="AY145:BA145"/>
    <mergeCell ref="BB145:BC145"/>
    <mergeCell ref="BV145:CD145"/>
    <mergeCell ref="CE145:CG145"/>
    <mergeCell ref="CH145:CI145"/>
    <mergeCell ref="DB145:DJ145"/>
    <mergeCell ref="DK145:DM145"/>
    <mergeCell ref="DN145:DO145"/>
    <mergeCell ref="AY144:BA144"/>
    <mergeCell ref="BB144:BC144"/>
    <mergeCell ref="BV144:CD144"/>
    <mergeCell ref="CE144:CG144"/>
    <mergeCell ref="AH148:AI148"/>
    <mergeCell ref="AP148:AX148"/>
    <mergeCell ref="DB146:DJ146"/>
    <mergeCell ref="DK146:DM146"/>
    <mergeCell ref="DN146:DO146"/>
    <mergeCell ref="J147:R147"/>
    <mergeCell ref="S147:U147"/>
    <mergeCell ref="V147:W147"/>
    <mergeCell ref="AH147:AI147"/>
    <mergeCell ref="AP147:AX147"/>
    <mergeCell ref="AY147:BA147"/>
    <mergeCell ref="BB147:BC147"/>
    <mergeCell ref="BV147:CD147"/>
    <mergeCell ref="CE147:CG147"/>
    <mergeCell ref="CH147:CI147"/>
    <mergeCell ref="DB147:DJ147"/>
    <mergeCell ref="DK147:DM147"/>
    <mergeCell ref="DN147:DO147"/>
    <mergeCell ref="AY146:BA146"/>
    <mergeCell ref="BB146:BC146"/>
    <mergeCell ref="BV146:CD146"/>
    <mergeCell ref="CE146:CG146"/>
    <mergeCell ref="CH146:CI146"/>
    <mergeCell ref="J146:R146"/>
    <mergeCell ref="DB148:DJ148"/>
    <mergeCell ref="DK148:DM148"/>
    <mergeCell ref="DN148:DO148"/>
    <mergeCell ref="J149:R149"/>
    <mergeCell ref="S149:U149"/>
    <mergeCell ref="V149:W149"/>
    <mergeCell ref="AH149:AI149"/>
    <mergeCell ref="AP149:AX149"/>
    <mergeCell ref="AY149:BA149"/>
    <mergeCell ref="BB149:BC149"/>
    <mergeCell ref="BV149:CD149"/>
    <mergeCell ref="CE149:CG149"/>
    <mergeCell ref="CH149:CI149"/>
    <mergeCell ref="DB149:DJ149"/>
    <mergeCell ref="DK149:DM149"/>
    <mergeCell ref="DN149:DO149"/>
    <mergeCell ref="AY148:BA148"/>
    <mergeCell ref="BB148:BC148"/>
    <mergeCell ref="BV148:CD148"/>
    <mergeCell ref="CE148:CG148"/>
    <mergeCell ref="CH148:CI148"/>
    <mergeCell ref="J148:R148"/>
    <mergeCell ref="S148:U148"/>
    <mergeCell ref="V148:W148"/>
    <mergeCell ref="DB150:DJ150"/>
    <mergeCell ref="DK150:DM150"/>
    <mergeCell ref="DN150:DO150"/>
    <mergeCell ref="AY150:BA150"/>
    <mergeCell ref="BB150:BC150"/>
    <mergeCell ref="BV150:CD150"/>
    <mergeCell ref="CE150:CG150"/>
    <mergeCell ref="CH150:CI150"/>
    <mergeCell ref="J150:R150"/>
    <mergeCell ref="S150:U150"/>
    <mergeCell ref="V150:W150"/>
    <mergeCell ref="AH150:AI150"/>
    <mergeCell ref="AP150:AX150"/>
    <mergeCell ref="CV92:DS92"/>
    <mergeCell ref="CV93:DS93"/>
    <mergeCell ref="CV94:DS94"/>
    <mergeCell ref="CV95:DS95"/>
    <mergeCell ref="CV96:DS96"/>
    <mergeCell ref="CV97:DS97"/>
    <mergeCell ref="AJ99:BG99"/>
    <mergeCell ref="BP99:CM99"/>
    <mergeCell ref="CV99:DS99"/>
    <mergeCell ref="CT83:CT99"/>
    <mergeCell ref="CV85:DS85"/>
    <mergeCell ref="CV86:DS86"/>
    <mergeCell ref="CV87:DS87"/>
    <mergeCell ref="CV88:DS88"/>
    <mergeCell ref="CV89:DS89"/>
    <mergeCell ref="CV90:DS90"/>
    <mergeCell ref="CV91:DS91"/>
    <mergeCell ref="CV98:DS98"/>
    <mergeCell ref="AJ90:BG90"/>
    <mergeCell ref="AJ91:BG91"/>
    <mergeCell ref="AJ92:BG92"/>
    <mergeCell ref="AJ93:BG93"/>
    <mergeCell ref="AJ94:BG94"/>
    <mergeCell ref="AJ95:BG95"/>
    <mergeCell ref="AJ96:BG96"/>
    <mergeCell ref="AJ97:BG97"/>
    <mergeCell ref="AJ98:BG98"/>
    <mergeCell ref="BP92:CM92"/>
    <mergeCell ref="BP93:CM93"/>
    <mergeCell ref="BP94:CM94"/>
    <mergeCell ref="BP95:CM95"/>
    <mergeCell ref="BP96:CM96"/>
    <mergeCell ref="BP97:CM97"/>
    <mergeCell ref="BP98:CM98"/>
  </mergeCells>
  <phoneticPr fontId="0" type="noConversion"/>
  <printOptions horizontalCentered="1" verticalCentered="1"/>
  <pageMargins left="0.5" right="0.5" top="0.25" bottom="0.25" header="0.25" footer="0.25"/>
  <pageSetup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Y161"/>
  <sheetViews>
    <sheetView showGridLines="0" zoomScale="70" zoomScaleNormal="70" workbookViewId="0">
      <pane xSplit="1" ySplit="1" topLeftCell="B2" activePane="bottomRight" state="frozen"/>
      <selection activeCell="AC53" sqref="AC53"/>
      <selection pane="topRight" activeCell="AC53" sqref="AC53"/>
      <selection pane="bottomLeft" activeCell="AC53" sqref="AC53"/>
      <selection pane="bottomRight" activeCell="DP3" sqref="DP3:DQ3"/>
    </sheetView>
  </sheetViews>
  <sheetFormatPr defaultRowHeight="12.75" x14ac:dyDescent="0.2"/>
  <cols>
    <col min="1" max="1" width="8.7109375" style="50" customWidth="1"/>
    <col min="2" max="28" width="5.7109375" customWidth="1"/>
    <col min="29" max="29" width="7.140625" customWidth="1"/>
    <col min="30" max="31" width="2.7109375" customWidth="1"/>
    <col min="32" max="32" width="3.85546875" customWidth="1"/>
    <col min="33" max="33" width="8.7109375" customWidth="1"/>
    <col min="34" max="60" width="5.7109375" customWidth="1"/>
    <col min="61" max="61" width="6.7109375" customWidth="1"/>
    <col min="62" max="64" width="2.7109375" customWidth="1"/>
    <col min="65" max="65" width="8.7109375" customWidth="1"/>
    <col min="66" max="92" width="5.7109375" customWidth="1"/>
    <col min="93" max="93" width="6.7109375" customWidth="1"/>
    <col min="94" max="96" width="2.7109375" customWidth="1"/>
    <col min="97" max="97" width="8.7109375" customWidth="1"/>
    <col min="98" max="124" width="5.7109375" customWidth="1"/>
    <col min="125" max="125" width="6.4257812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103"/>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103"/>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90</v>
      </c>
      <c r="C2" s="420"/>
      <c r="D2" s="420"/>
      <c r="E2" s="420"/>
      <c r="F2" s="420"/>
      <c r="G2" s="420"/>
      <c r="H2" s="420"/>
      <c r="I2" s="420"/>
      <c r="J2" s="420"/>
      <c r="K2" s="420"/>
      <c r="L2" s="420"/>
      <c r="M2" s="420"/>
      <c r="N2" s="420"/>
      <c r="O2" s="420"/>
      <c r="P2" s="420"/>
      <c r="Q2" s="420"/>
      <c r="R2" s="420"/>
      <c r="S2" s="420"/>
      <c r="T2" s="420"/>
      <c r="U2" s="420"/>
      <c r="V2" s="145"/>
      <c r="W2" s="407">
        <f>Year!$Q$36</f>
        <v>44166</v>
      </c>
      <c r="X2" s="407"/>
      <c r="Y2" s="407"/>
      <c r="Z2" s="407"/>
      <c r="AA2" s="407"/>
      <c r="AB2" s="407"/>
      <c r="AC2" s="407"/>
      <c r="AD2" s="59"/>
      <c r="AE2" s="75"/>
      <c r="AF2" s="77"/>
      <c r="AG2" s="104"/>
      <c r="AH2" s="473" t="s">
        <v>90</v>
      </c>
      <c r="AI2" s="473"/>
      <c r="AJ2" s="473"/>
      <c r="AK2" s="473"/>
      <c r="AL2" s="473"/>
      <c r="AM2" s="473"/>
      <c r="AN2" s="473"/>
      <c r="AO2" s="473"/>
      <c r="AP2" s="473"/>
      <c r="AQ2" s="473"/>
      <c r="AR2" s="473"/>
      <c r="AS2" s="473"/>
      <c r="AT2" s="473"/>
      <c r="AU2" s="473"/>
      <c r="AV2" s="473"/>
      <c r="AW2" s="473"/>
      <c r="AX2" s="473"/>
      <c r="AY2" s="473"/>
      <c r="AZ2" s="473"/>
      <c r="BA2" s="473"/>
      <c r="BB2" s="145"/>
      <c r="BC2" s="407">
        <f>Year!$Q$36</f>
        <v>44166</v>
      </c>
      <c r="BD2" s="407"/>
      <c r="BE2" s="407"/>
      <c r="BF2" s="407"/>
      <c r="BG2" s="407"/>
      <c r="BH2" s="407"/>
      <c r="BI2" s="407"/>
      <c r="BJ2" s="59"/>
      <c r="BK2" s="75"/>
      <c r="BL2" s="77"/>
      <c r="BM2" s="104"/>
      <c r="BN2" s="446" t="s">
        <v>91</v>
      </c>
      <c r="BO2" s="446"/>
      <c r="BP2" s="446"/>
      <c r="BQ2" s="446"/>
      <c r="BR2" s="446"/>
      <c r="BS2" s="446"/>
      <c r="BT2" s="446"/>
      <c r="BU2" s="446"/>
      <c r="BV2" s="446"/>
      <c r="BW2" s="446"/>
      <c r="BX2" s="446"/>
      <c r="BY2" s="446"/>
      <c r="BZ2" s="446"/>
      <c r="CA2" s="446"/>
      <c r="CB2" s="446"/>
      <c r="CC2" s="446"/>
      <c r="CD2" s="446"/>
      <c r="CE2" s="446"/>
      <c r="CF2" s="446"/>
      <c r="CG2" s="446"/>
      <c r="CH2" s="145"/>
      <c r="CI2" s="407">
        <f>Year!$Q$36</f>
        <v>44166</v>
      </c>
      <c r="CJ2" s="407"/>
      <c r="CK2" s="407"/>
      <c r="CL2" s="407"/>
      <c r="CM2" s="407"/>
      <c r="CN2" s="407"/>
      <c r="CO2" s="407"/>
      <c r="CP2" s="59"/>
      <c r="CQ2" s="75"/>
      <c r="CR2" s="77"/>
      <c r="CS2" s="104"/>
      <c r="CT2" s="420" t="s">
        <v>88</v>
      </c>
      <c r="CU2" s="420"/>
      <c r="CV2" s="420"/>
      <c r="CW2" s="420"/>
      <c r="CX2" s="420"/>
      <c r="CY2" s="420"/>
      <c r="CZ2" s="420"/>
      <c r="DA2" s="420"/>
      <c r="DB2" s="420"/>
      <c r="DC2" s="420"/>
      <c r="DD2" s="420"/>
      <c r="DE2" s="420"/>
      <c r="DF2" s="420"/>
      <c r="DG2" s="420"/>
      <c r="DH2" s="420"/>
      <c r="DI2" s="420"/>
      <c r="DJ2" s="420"/>
      <c r="DK2" s="420"/>
      <c r="DL2" s="420"/>
      <c r="DM2" s="420"/>
      <c r="DN2" s="145"/>
      <c r="DO2" s="407">
        <f>Year!$Q$36</f>
        <v>44166</v>
      </c>
      <c r="DP2" s="407"/>
      <c r="DQ2" s="407"/>
      <c r="DR2" s="407"/>
      <c r="DS2" s="407"/>
      <c r="DT2" s="407"/>
      <c r="DU2" s="407"/>
      <c r="DV2" s="59"/>
      <c r="DW2" s="75"/>
      <c r="DX2" s="7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212"/>
      <c r="AO3" s="179" t="s">
        <v>28</v>
      </c>
      <c r="AP3" s="422" t="s">
        <v>28</v>
      </c>
      <c r="AQ3" s="422"/>
      <c r="AS3" s="332" t="s">
        <v>35</v>
      </c>
      <c r="AT3" s="332"/>
      <c r="AU3" s="175" t="s">
        <v>28</v>
      </c>
      <c r="AV3" s="180"/>
      <c r="AW3" s="177" t="s">
        <v>28</v>
      </c>
      <c r="AX3" s="332"/>
      <c r="AY3" s="332"/>
      <c r="AZ3" s="67"/>
      <c r="BA3" s="333" t="s">
        <v>36</v>
      </c>
      <c r="BB3" s="333"/>
      <c r="BC3" s="211" t="s">
        <v>28</v>
      </c>
      <c r="BD3" s="334" t="s">
        <v>28</v>
      </c>
      <c r="BE3" s="334"/>
      <c r="BF3" s="168"/>
      <c r="BG3" s="168"/>
      <c r="BH3" s="168"/>
      <c r="BI3" s="168"/>
      <c r="BJ3" s="59"/>
      <c r="BL3" s="77"/>
      <c r="BM3" s="104"/>
      <c r="BN3" s="147"/>
      <c r="BO3" s="147"/>
      <c r="BP3" s="147"/>
      <c r="BQ3" s="147"/>
      <c r="BR3" s="380" t="s">
        <v>34</v>
      </c>
      <c r="BS3" s="380"/>
      <c r="BT3" s="439" t="s">
        <v>28</v>
      </c>
      <c r="BU3" s="440"/>
      <c r="BV3" s="440"/>
      <c r="BW3" s="440"/>
      <c r="BX3" s="441"/>
      <c r="BY3" s="332" t="s">
        <v>35</v>
      </c>
      <c r="BZ3" s="332"/>
      <c r="CA3" s="221" t="s">
        <v>28</v>
      </c>
      <c r="CB3" s="504" t="s">
        <v>28</v>
      </c>
      <c r="CC3" s="505"/>
      <c r="CD3" s="505"/>
      <c r="CE3" s="505"/>
      <c r="CF3" s="67"/>
      <c r="CG3" s="333" t="s">
        <v>36</v>
      </c>
      <c r="CH3" s="333"/>
      <c r="CI3" s="216" t="s">
        <v>28</v>
      </c>
      <c r="CJ3" s="334" t="s">
        <v>28</v>
      </c>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175" t="s">
        <v>28</v>
      </c>
      <c r="DH3" s="504" t="s">
        <v>28</v>
      </c>
      <c r="DI3" s="505"/>
      <c r="DJ3" s="505"/>
      <c r="DK3" s="505"/>
      <c r="DL3" s="67"/>
      <c r="DM3" s="333" t="s">
        <v>36</v>
      </c>
      <c r="DN3" s="333"/>
      <c r="DO3" s="211"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75"/>
      <c r="AF4" s="77"/>
      <c r="AG4" s="104"/>
      <c r="AH4" s="381" t="str">
        <f>'1'!AH4:AI4</f>
        <v>Sunday</v>
      </c>
      <c r="AI4" s="382"/>
      <c r="AJ4" s="382"/>
      <c r="AK4" s="382"/>
      <c r="AL4" s="382" t="str">
        <f>'1'!AL4:AM4</f>
        <v>Monday</v>
      </c>
      <c r="AM4" s="382"/>
      <c r="AN4" s="382"/>
      <c r="AO4" s="330"/>
      <c r="AP4" s="382" t="str">
        <f>'1'!AP4:AQ4</f>
        <v>Tuesday</v>
      </c>
      <c r="AQ4" s="382"/>
      <c r="AR4" s="382"/>
      <c r="AS4" s="382"/>
      <c r="AT4" s="382" t="str">
        <f>'1'!AT4:AU4</f>
        <v>Wednesday</v>
      </c>
      <c r="AU4" s="382"/>
      <c r="AV4" s="382"/>
      <c r="AW4" s="330"/>
      <c r="AX4" s="382" t="str">
        <f>'1'!AX4:AY4</f>
        <v>Thursday</v>
      </c>
      <c r="AY4" s="382"/>
      <c r="AZ4" s="382"/>
      <c r="BA4" s="382"/>
      <c r="BB4" s="382" t="str">
        <f>'1'!BB4:BC4</f>
        <v>Friday</v>
      </c>
      <c r="BC4" s="382"/>
      <c r="BD4" s="382"/>
      <c r="BE4" s="382"/>
      <c r="BF4" s="330" t="str">
        <f>'1'!BF4:BG4</f>
        <v>Saturday</v>
      </c>
      <c r="BG4" s="330"/>
      <c r="BH4" s="330"/>
      <c r="BI4" s="330"/>
      <c r="BJ4" s="59"/>
      <c r="BK4" s="75"/>
      <c r="BL4" s="77"/>
      <c r="BM4" s="104"/>
      <c r="BN4" s="381" t="str">
        <f>'1'!BN4:BO4</f>
        <v>Sunday</v>
      </c>
      <c r="BO4" s="382"/>
      <c r="BP4" s="382"/>
      <c r="BQ4" s="382"/>
      <c r="BR4" s="382" t="str">
        <f>'1'!BR4:BS4</f>
        <v>Monday</v>
      </c>
      <c r="BS4" s="382"/>
      <c r="BT4" s="382"/>
      <c r="BU4" s="330"/>
      <c r="BV4" s="382" t="str">
        <f>'1'!BV4:BW4</f>
        <v>Tuesday</v>
      </c>
      <c r="BW4" s="382"/>
      <c r="BX4" s="382"/>
      <c r="BY4" s="382"/>
      <c r="BZ4" s="382" t="str">
        <f>'1'!BZ4:CA4</f>
        <v>Wednesday</v>
      </c>
      <c r="CA4" s="382"/>
      <c r="CB4" s="382"/>
      <c r="CC4" s="330"/>
      <c r="CD4" s="382" t="str">
        <f>'1'!CD4:CE4</f>
        <v>Thursday</v>
      </c>
      <c r="CE4" s="382"/>
      <c r="CF4" s="382"/>
      <c r="CG4" s="382"/>
      <c r="CH4" s="382" t="str">
        <f>'1'!CH4:CI4</f>
        <v>Friday</v>
      </c>
      <c r="CI4" s="382"/>
      <c r="CJ4" s="382"/>
      <c r="CK4" s="382"/>
      <c r="CL4" s="330" t="str">
        <f>'1'!CL4:CM4</f>
        <v>Saturday</v>
      </c>
      <c r="CM4" s="330"/>
      <c r="CN4" s="330"/>
      <c r="CO4" s="330"/>
      <c r="CP4" s="59"/>
      <c r="CQ4" s="75"/>
      <c r="CR4" s="77"/>
      <c r="CS4" s="104"/>
      <c r="CT4" s="381" t="str">
        <f>'1'!CT4:CU4</f>
        <v>Sunday</v>
      </c>
      <c r="CU4" s="382"/>
      <c r="CV4" s="382"/>
      <c r="CW4" s="382"/>
      <c r="CX4" s="382" t="str">
        <f>'1'!CX4:CY4</f>
        <v>Monday</v>
      </c>
      <c r="CY4" s="382"/>
      <c r="CZ4" s="382"/>
      <c r="DA4" s="330"/>
      <c r="DB4" s="382" t="str">
        <f>'1'!DB4:DC4</f>
        <v>Tuesday</v>
      </c>
      <c r="DC4" s="382"/>
      <c r="DD4" s="382"/>
      <c r="DE4" s="382"/>
      <c r="DF4" s="382" t="str">
        <f>'1'!DF4:DG4</f>
        <v>Wednesday</v>
      </c>
      <c r="DG4" s="382"/>
      <c r="DH4" s="382"/>
      <c r="DI4" s="330"/>
      <c r="DJ4" s="382" t="str">
        <f>'1'!DJ4:DK4</f>
        <v>Thursday</v>
      </c>
      <c r="DK4" s="382"/>
      <c r="DL4" s="382"/>
      <c r="DM4" s="382"/>
      <c r="DN4" s="382" t="str">
        <f>'1'!DN4:DO4</f>
        <v>Friday</v>
      </c>
      <c r="DO4" s="382"/>
      <c r="DP4" s="382"/>
      <c r="DQ4" s="382"/>
      <c r="DR4" s="330" t="str">
        <f>'1'!DR4:DS4</f>
        <v>Saturday</v>
      </c>
      <c r="DS4" s="330"/>
      <c r="DT4" s="330"/>
      <c r="DU4" s="330"/>
      <c r="DV4" s="59"/>
      <c r="DW4" s="75"/>
      <c r="DX4" s="77"/>
    </row>
    <row r="5" spans="1:128" s="33" customFormat="1" ht="18" x14ac:dyDescent="0.2">
      <c r="A5" s="297"/>
      <c r="B5" s="28" t="str">
        <f>Year!$Q$38</f>
        <v/>
      </c>
      <c r="C5" s="31" t="str">
        <f>IF(ISERROR(MATCH($B$5,event_dates,0)),"",INDEX(events,MATCH($B$5,event_dates,0)))</f>
        <v/>
      </c>
      <c r="D5" s="34"/>
      <c r="E5" s="34"/>
      <c r="F5" s="25" t="str">
        <f>Year!$R$38</f>
        <v/>
      </c>
      <c r="G5" s="30" t="str">
        <f>IF(ISERROR(MATCH($F$5,event_dates,0)),"",INDEX(events,MATCH($F$5,event_dates,0)))</f>
        <v/>
      </c>
      <c r="H5" s="34"/>
      <c r="I5" s="34"/>
      <c r="J5" s="25">
        <f>Year!$S$38</f>
        <v>44166</v>
      </c>
      <c r="K5" s="30" t="str">
        <f>IF(ISERROR(MATCH($J$5,event_dates,0)),"",INDEX(events,MATCH($J$5,event_dates,0)))</f>
        <v/>
      </c>
      <c r="L5" s="34"/>
      <c r="M5" s="34"/>
      <c r="N5" s="25">
        <f>Year!$T$38</f>
        <v>44167</v>
      </c>
      <c r="O5" s="30" t="str">
        <f>IF(ISERROR(MATCH($N$5,event_dates,0)),"",INDEX(events,MATCH($N$5,event_dates,0)))</f>
        <v/>
      </c>
      <c r="P5" s="34"/>
      <c r="Q5" s="34"/>
      <c r="R5" s="25">
        <f>Year!$U$38</f>
        <v>44168</v>
      </c>
      <c r="S5" s="30" t="str">
        <f>IF(ISERROR(MATCH($R$5,event_dates,0)),"",INDEX(events,MATCH($R$5,event_dates,0)))</f>
        <v/>
      </c>
      <c r="T5" s="34"/>
      <c r="U5" s="34"/>
      <c r="V5" s="25">
        <f>Year!$V$38</f>
        <v>44169</v>
      </c>
      <c r="W5" s="30" t="str">
        <f>IF(ISERROR(MATCH($V$5,event_dates,0)),"",INDEX(events,MATCH($V$5,event_dates,0)))</f>
        <v/>
      </c>
      <c r="X5" s="34"/>
      <c r="Y5" s="34"/>
      <c r="Z5" s="28">
        <f>Year!$W$38</f>
        <v>44170</v>
      </c>
      <c r="AA5" s="31" t="str">
        <f>IF(ISERROR(MATCH($Z$5,event_dates,0)),"",INDEX(events,MATCH($Z$5,event_dates,0)))</f>
        <v/>
      </c>
      <c r="AB5" s="34"/>
      <c r="AC5" s="32"/>
      <c r="AD5" s="34"/>
      <c r="AE5" s="114"/>
      <c r="AF5" s="78"/>
      <c r="AG5" s="105"/>
      <c r="AH5" s="28" t="str">
        <f>Year!$Q$38</f>
        <v/>
      </c>
      <c r="AI5" s="31" t="str">
        <f>IF(ISERROR(MATCH($B$5,event_dates,0)),"",INDEX(events,MATCH($B$5,event_dates,0)))</f>
        <v/>
      </c>
      <c r="AJ5" s="34"/>
      <c r="AK5" s="34"/>
      <c r="AL5" s="25" t="str">
        <f>Year!$R$38</f>
        <v/>
      </c>
      <c r="AM5" s="30" t="str">
        <f>IF(ISERROR(MATCH($F$5,event_dates,0)),"",INDEX(events,MATCH($F$5,event_dates,0)))</f>
        <v/>
      </c>
      <c r="AN5" s="34"/>
      <c r="AO5" s="34"/>
      <c r="AP5" s="25">
        <f>Year!$S$38</f>
        <v>44166</v>
      </c>
      <c r="AQ5" s="30" t="str">
        <f>IF(ISERROR(MATCH($J$5,event_dates,0)),"",INDEX(events,MATCH($J$5,event_dates,0)))</f>
        <v/>
      </c>
      <c r="AR5" s="34"/>
      <c r="AS5" s="34"/>
      <c r="AT5" s="25">
        <f>Year!$T$38</f>
        <v>44167</v>
      </c>
      <c r="AU5" s="30" t="str">
        <f>IF(ISERROR(MATCH($N$5,event_dates,0)),"",INDEX(events,MATCH($N$5,event_dates,0)))</f>
        <v/>
      </c>
      <c r="AV5" s="34"/>
      <c r="AW5" s="34"/>
      <c r="AX5" s="25">
        <f>Year!$U$38</f>
        <v>44168</v>
      </c>
      <c r="AY5" s="30" t="str">
        <f>IF(ISERROR(MATCH($R$5,event_dates,0)),"",INDEX(events,MATCH($R$5,event_dates,0)))</f>
        <v/>
      </c>
      <c r="AZ5" s="34"/>
      <c r="BA5" s="34"/>
      <c r="BB5" s="25">
        <f>Year!$V$38</f>
        <v>44169</v>
      </c>
      <c r="BC5" s="30" t="str">
        <f>IF(ISERROR(MATCH($V$5,event_dates,0)),"",INDEX(events,MATCH($V$5,event_dates,0)))</f>
        <v/>
      </c>
      <c r="BD5" s="34"/>
      <c r="BE5" s="34"/>
      <c r="BF5" s="28">
        <f>Year!$W$38</f>
        <v>44170</v>
      </c>
      <c r="BG5" s="31" t="str">
        <f>IF(ISERROR(MATCH($Z$5,event_dates,0)),"",INDEX(events,MATCH($Z$5,event_dates,0)))</f>
        <v/>
      </c>
      <c r="BH5" s="34"/>
      <c r="BI5" s="32"/>
      <c r="BJ5" s="34"/>
      <c r="BK5" s="114"/>
      <c r="BL5" s="78"/>
      <c r="BM5" s="105"/>
      <c r="BN5" s="28" t="str">
        <f>Year!$Q$38</f>
        <v/>
      </c>
      <c r="BO5" s="31" t="str">
        <f>IF(ISERROR(MATCH($B$5,event_dates,0)),"",INDEX(events,MATCH($B$5,event_dates,0)))</f>
        <v/>
      </c>
      <c r="BP5" s="34"/>
      <c r="BQ5" s="34"/>
      <c r="BR5" s="25" t="str">
        <f>Year!$R$38</f>
        <v/>
      </c>
      <c r="BS5" s="30" t="str">
        <f>IF(ISERROR(MATCH($F$5,event_dates,0)),"",INDEX(events,MATCH($F$5,event_dates,0)))</f>
        <v/>
      </c>
      <c r="BT5" s="34"/>
      <c r="BU5" s="34"/>
      <c r="BV5" s="25">
        <f>Year!$S$38</f>
        <v>44166</v>
      </c>
      <c r="BW5" s="30" t="str">
        <f>IF(ISERROR(MATCH($J$5,event_dates,0)),"",INDEX(events,MATCH($J$5,event_dates,0)))</f>
        <v/>
      </c>
      <c r="BX5" s="34"/>
      <c r="BY5" s="34"/>
      <c r="BZ5" s="25">
        <f>Year!$T$38</f>
        <v>44167</v>
      </c>
      <c r="CA5" s="30" t="str">
        <f>IF(ISERROR(MATCH($N$5,event_dates,0)),"",INDEX(events,MATCH($N$5,event_dates,0)))</f>
        <v/>
      </c>
      <c r="CB5" s="34"/>
      <c r="CC5" s="34"/>
      <c r="CD5" s="25">
        <f>Year!$U$38</f>
        <v>44168</v>
      </c>
      <c r="CE5" s="30" t="str">
        <f>IF(ISERROR(MATCH($R$5,event_dates,0)),"",INDEX(events,MATCH($R$5,event_dates,0)))</f>
        <v/>
      </c>
      <c r="CF5" s="34"/>
      <c r="CG5" s="34"/>
      <c r="CH5" s="25">
        <f>Year!$V$38</f>
        <v>44169</v>
      </c>
      <c r="CI5" s="30" t="str">
        <f>IF(ISERROR(MATCH($V$5,event_dates,0)),"",INDEX(events,MATCH($V$5,event_dates,0)))</f>
        <v/>
      </c>
      <c r="CJ5" s="34"/>
      <c r="CK5" s="34"/>
      <c r="CL5" s="28">
        <f>Year!$W$38</f>
        <v>44170</v>
      </c>
      <c r="CM5" s="31" t="str">
        <f>IF(ISERROR(MATCH($Z$5,event_dates,0)),"",INDEX(events,MATCH($Z$5,event_dates,0)))</f>
        <v/>
      </c>
      <c r="CN5" s="34"/>
      <c r="CO5" s="32"/>
      <c r="CP5" s="34"/>
      <c r="CQ5" s="114"/>
      <c r="CR5" s="78"/>
      <c r="CS5" s="105"/>
      <c r="CT5" s="28" t="str">
        <f>Year!$Q$38</f>
        <v/>
      </c>
      <c r="CU5" s="31" t="str">
        <f>IF(ISERROR(MATCH($B$5,event_dates,0)),"",INDEX(events,MATCH($B$5,event_dates,0)))</f>
        <v/>
      </c>
      <c r="CV5" s="34"/>
      <c r="CW5" s="34"/>
      <c r="CX5" s="25" t="str">
        <f>Year!$R$38</f>
        <v/>
      </c>
      <c r="CY5" s="30" t="str">
        <f>IF(ISERROR(MATCH($F$5,event_dates,0)),"",INDEX(events,MATCH($F$5,event_dates,0)))</f>
        <v/>
      </c>
      <c r="CZ5" s="34"/>
      <c r="DA5" s="34"/>
      <c r="DB5" s="25">
        <f>Year!$S$38</f>
        <v>44166</v>
      </c>
      <c r="DC5" s="30" t="str">
        <f>IF(ISERROR(MATCH($J$5,event_dates,0)),"",INDEX(events,MATCH($J$5,event_dates,0)))</f>
        <v/>
      </c>
      <c r="DD5" s="34"/>
      <c r="DE5" s="34"/>
      <c r="DF5" s="25">
        <f>Year!$T$38</f>
        <v>44167</v>
      </c>
      <c r="DG5" s="30" t="str">
        <f>IF(ISERROR(MATCH($N$5,event_dates,0)),"",INDEX(events,MATCH($N$5,event_dates,0)))</f>
        <v/>
      </c>
      <c r="DH5" s="34"/>
      <c r="DI5" s="34"/>
      <c r="DJ5" s="25">
        <f>Year!$U$38</f>
        <v>44168</v>
      </c>
      <c r="DK5" s="30" t="str">
        <f>IF(ISERROR(MATCH($R$5,event_dates,0)),"",INDEX(events,MATCH($R$5,event_dates,0)))</f>
        <v/>
      </c>
      <c r="DL5" s="34"/>
      <c r="DM5" s="34"/>
      <c r="DN5" s="25">
        <f>Year!$V$38</f>
        <v>44169</v>
      </c>
      <c r="DO5" s="30" t="str">
        <f>IF(ISERROR(MATCH($V$5,event_dates,0)),"",INDEX(events,MATCH($V$5,event_dates,0)))</f>
        <v/>
      </c>
      <c r="DP5" s="34"/>
      <c r="DQ5" s="34"/>
      <c r="DR5" s="28">
        <f>Year!$W$38</f>
        <v>44170</v>
      </c>
      <c r="DS5" s="31" t="str">
        <f>IF(ISERROR(MATCH($Z$5,event_dates,0)),"",INDEX(events,MATCH($Z$5,event_dates,0)))</f>
        <v/>
      </c>
      <c r="DT5" s="34"/>
      <c r="DU5" s="32"/>
      <c r="DV5" s="34"/>
      <c r="DW5" s="11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75"/>
      <c r="AF6" s="77"/>
      <c r="AG6" s="104"/>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75"/>
      <c r="BL6" s="77"/>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75"/>
      <c r="CR6" s="77"/>
      <c r="CS6" s="104"/>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75"/>
      <c r="DX6" s="77"/>
    </row>
    <row r="7" spans="1:128" s="9" customFormat="1" ht="13.5" x14ac:dyDescent="0.2">
      <c r="A7" s="297"/>
      <c r="B7" s="306"/>
      <c r="C7" s="307"/>
      <c r="D7" s="307"/>
      <c r="E7" s="308"/>
      <c r="F7" s="306"/>
      <c r="G7" s="307"/>
      <c r="H7" s="307"/>
      <c r="I7" s="308"/>
      <c r="J7" s="306"/>
      <c r="K7" s="307"/>
      <c r="L7" s="307"/>
      <c r="M7" s="308"/>
      <c r="N7" s="306"/>
      <c r="O7" s="307"/>
      <c r="P7" s="307"/>
      <c r="Q7" s="308"/>
      <c r="R7" s="306"/>
      <c r="S7" s="307"/>
      <c r="T7" s="307"/>
      <c r="U7" s="308"/>
      <c r="V7" s="306"/>
      <c r="W7" s="307"/>
      <c r="X7" s="307"/>
      <c r="Y7" s="308"/>
      <c r="Z7" s="306"/>
      <c r="AA7" s="307"/>
      <c r="AB7" s="307"/>
      <c r="AC7" s="308"/>
      <c r="AD7" s="59"/>
      <c r="AE7" s="75"/>
      <c r="AF7" s="77"/>
      <c r="AG7" s="104"/>
      <c r="AH7" s="306"/>
      <c r="AI7" s="307"/>
      <c r="AJ7" s="307"/>
      <c r="AK7" s="308"/>
      <c r="AL7" s="306"/>
      <c r="AM7" s="307"/>
      <c r="AN7" s="307"/>
      <c r="AO7" s="308"/>
      <c r="AP7" s="306"/>
      <c r="AQ7" s="307"/>
      <c r="AR7" s="307"/>
      <c r="AS7" s="308"/>
      <c r="AT7" s="306"/>
      <c r="AU7" s="307"/>
      <c r="AV7" s="307"/>
      <c r="AW7" s="308"/>
      <c r="AX7" s="306"/>
      <c r="AY7" s="307"/>
      <c r="AZ7" s="307"/>
      <c r="BA7" s="308"/>
      <c r="BB7" s="306"/>
      <c r="BC7" s="307"/>
      <c r="BD7" s="307"/>
      <c r="BE7" s="308"/>
      <c r="BF7" s="306"/>
      <c r="BG7" s="307"/>
      <c r="BH7" s="307"/>
      <c r="BI7" s="308"/>
      <c r="BJ7" s="59"/>
      <c r="BK7" s="75"/>
      <c r="BL7" s="77"/>
      <c r="BM7" s="104"/>
      <c r="BN7" s="306"/>
      <c r="BO7" s="307"/>
      <c r="BP7" s="307"/>
      <c r="BQ7" s="308"/>
      <c r="BR7" s="306"/>
      <c r="BS7" s="307"/>
      <c r="BT7" s="307"/>
      <c r="BU7" s="308"/>
      <c r="BV7" s="306"/>
      <c r="BW7" s="307"/>
      <c r="BX7" s="307"/>
      <c r="BY7" s="308"/>
      <c r="BZ7" s="306"/>
      <c r="CA7" s="307"/>
      <c r="CB7" s="307"/>
      <c r="CC7" s="308"/>
      <c r="CD7" s="306"/>
      <c r="CE7" s="307"/>
      <c r="CF7" s="307"/>
      <c r="CG7" s="308"/>
      <c r="CH7" s="306"/>
      <c r="CI7" s="307"/>
      <c r="CJ7" s="307"/>
      <c r="CK7" s="308"/>
      <c r="CL7" s="306"/>
      <c r="CM7" s="307"/>
      <c r="CN7" s="307"/>
      <c r="CO7" s="308"/>
      <c r="CP7" s="59"/>
      <c r="CQ7" s="75"/>
      <c r="CR7" s="77"/>
      <c r="CS7" s="104"/>
      <c r="CT7" s="306"/>
      <c r="CU7" s="307"/>
      <c r="CV7" s="307"/>
      <c r="CW7" s="308"/>
      <c r="CX7" s="306"/>
      <c r="CY7" s="307"/>
      <c r="CZ7" s="307"/>
      <c r="DA7" s="308"/>
      <c r="DB7" s="306"/>
      <c r="DC7" s="307"/>
      <c r="DD7" s="307"/>
      <c r="DE7" s="308"/>
      <c r="DF7" s="306"/>
      <c r="DG7" s="307"/>
      <c r="DH7" s="307"/>
      <c r="DI7" s="308"/>
      <c r="DJ7" s="306"/>
      <c r="DK7" s="307"/>
      <c r="DL7" s="307"/>
      <c r="DM7" s="308"/>
      <c r="DN7" s="306"/>
      <c r="DO7" s="307"/>
      <c r="DP7" s="307"/>
      <c r="DQ7" s="308"/>
      <c r="DR7" s="306"/>
      <c r="DS7" s="307"/>
      <c r="DT7" s="307"/>
      <c r="DU7" s="308"/>
      <c r="DV7" s="59"/>
      <c r="DW7" s="75"/>
      <c r="DX7" s="77"/>
    </row>
    <row r="8" spans="1:128" s="9" customFormat="1" ht="13.5" x14ac:dyDescent="0.2">
      <c r="A8" s="297"/>
      <c r="B8" s="306"/>
      <c r="C8" s="307"/>
      <c r="D8" s="307"/>
      <c r="E8" s="308"/>
      <c r="F8" s="306"/>
      <c r="G8" s="307"/>
      <c r="H8" s="307"/>
      <c r="I8" s="308"/>
      <c r="J8" s="306"/>
      <c r="K8" s="307"/>
      <c r="L8" s="307"/>
      <c r="M8" s="308"/>
      <c r="N8" s="306"/>
      <c r="O8" s="307"/>
      <c r="P8" s="307"/>
      <c r="Q8" s="308"/>
      <c r="R8" s="306"/>
      <c r="S8" s="307"/>
      <c r="T8" s="307"/>
      <c r="U8" s="308"/>
      <c r="V8" s="306"/>
      <c r="W8" s="307"/>
      <c r="X8" s="307"/>
      <c r="Y8" s="308"/>
      <c r="Z8" s="306"/>
      <c r="AA8" s="307"/>
      <c r="AB8" s="307"/>
      <c r="AC8" s="308"/>
      <c r="AD8" s="59"/>
      <c r="AE8" s="75"/>
      <c r="AF8" s="77"/>
      <c r="AG8" s="104"/>
      <c r="AH8" s="306"/>
      <c r="AI8" s="307"/>
      <c r="AJ8" s="307"/>
      <c r="AK8" s="308"/>
      <c r="AL8" s="306"/>
      <c r="AM8" s="307"/>
      <c r="AN8" s="307"/>
      <c r="AO8" s="308"/>
      <c r="AP8" s="306"/>
      <c r="AQ8" s="307"/>
      <c r="AR8" s="307"/>
      <c r="AS8" s="308"/>
      <c r="AT8" s="306"/>
      <c r="AU8" s="307"/>
      <c r="AV8" s="307"/>
      <c r="AW8" s="308"/>
      <c r="AX8" s="306"/>
      <c r="AY8" s="307"/>
      <c r="AZ8" s="307"/>
      <c r="BA8" s="308"/>
      <c r="BB8" s="306"/>
      <c r="BC8" s="307"/>
      <c r="BD8" s="307"/>
      <c r="BE8" s="308"/>
      <c r="BF8" s="306"/>
      <c r="BG8" s="307"/>
      <c r="BH8" s="307"/>
      <c r="BI8" s="308"/>
      <c r="BJ8" s="59"/>
      <c r="BK8" s="75"/>
      <c r="BL8" s="77"/>
      <c r="BM8" s="104"/>
      <c r="BN8" s="306"/>
      <c r="BO8" s="307"/>
      <c r="BP8" s="307"/>
      <c r="BQ8" s="308"/>
      <c r="BR8" s="306"/>
      <c r="BS8" s="307"/>
      <c r="BT8" s="307"/>
      <c r="BU8" s="308"/>
      <c r="BV8" s="306"/>
      <c r="BW8" s="307"/>
      <c r="BX8" s="307"/>
      <c r="BY8" s="308"/>
      <c r="BZ8" s="306"/>
      <c r="CA8" s="307"/>
      <c r="CB8" s="307"/>
      <c r="CC8" s="308"/>
      <c r="CD8" s="306"/>
      <c r="CE8" s="307"/>
      <c r="CF8" s="307"/>
      <c r="CG8" s="308"/>
      <c r="CH8" s="306"/>
      <c r="CI8" s="307"/>
      <c r="CJ8" s="307"/>
      <c r="CK8" s="308"/>
      <c r="CL8" s="306"/>
      <c r="CM8" s="307"/>
      <c r="CN8" s="307"/>
      <c r="CO8" s="308"/>
      <c r="CP8" s="59"/>
      <c r="CQ8" s="75"/>
      <c r="CR8" s="77"/>
      <c r="CS8" s="104"/>
      <c r="CT8" s="306"/>
      <c r="CU8" s="307"/>
      <c r="CV8" s="307"/>
      <c r="CW8" s="308"/>
      <c r="CX8" s="306"/>
      <c r="CY8" s="307"/>
      <c r="CZ8" s="307"/>
      <c r="DA8" s="308"/>
      <c r="DB8" s="306"/>
      <c r="DC8" s="307"/>
      <c r="DD8" s="307"/>
      <c r="DE8" s="308"/>
      <c r="DF8" s="306"/>
      <c r="DG8" s="307"/>
      <c r="DH8" s="307"/>
      <c r="DI8" s="308"/>
      <c r="DJ8" s="306"/>
      <c r="DK8" s="307"/>
      <c r="DL8" s="307"/>
      <c r="DM8" s="308"/>
      <c r="DN8" s="306"/>
      <c r="DO8" s="307"/>
      <c r="DP8" s="307"/>
      <c r="DQ8" s="308"/>
      <c r="DR8" s="306"/>
      <c r="DS8" s="307"/>
      <c r="DT8" s="307"/>
      <c r="DU8" s="308"/>
      <c r="DV8" s="59"/>
      <c r="DW8" s="75"/>
      <c r="DX8" s="77"/>
    </row>
    <row r="9" spans="1:128" s="9" customFormat="1" ht="13.5" x14ac:dyDescent="0.2">
      <c r="A9" s="297"/>
      <c r="B9" s="306"/>
      <c r="C9" s="307"/>
      <c r="D9" s="307"/>
      <c r="E9" s="308"/>
      <c r="F9" s="306"/>
      <c r="G9" s="307"/>
      <c r="H9" s="307"/>
      <c r="I9" s="308"/>
      <c r="J9" s="306"/>
      <c r="K9" s="307"/>
      <c r="L9" s="307"/>
      <c r="M9" s="308"/>
      <c r="N9" s="306"/>
      <c r="O9" s="307"/>
      <c r="P9" s="307"/>
      <c r="Q9" s="308"/>
      <c r="R9" s="306"/>
      <c r="S9" s="307"/>
      <c r="T9" s="307"/>
      <c r="U9" s="308"/>
      <c r="V9" s="306"/>
      <c r="W9" s="307"/>
      <c r="X9" s="307"/>
      <c r="Y9" s="308"/>
      <c r="Z9" s="306"/>
      <c r="AA9" s="307"/>
      <c r="AB9" s="307"/>
      <c r="AC9" s="308"/>
      <c r="AD9" s="59"/>
      <c r="AE9" s="75"/>
      <c r="AF9" s="77"/>
      <c r="AG9" s="104"/>
      <c r="AH9" s="306"/>
      <c r="AI9" s="307"/>
      <c r="AJ9" s="307"/>
      <c r="AK9" s="308"/>
      <c r="AL9" s="306"/>
      <c r="AM9" s="307"/>
      <c r="AN9" s="307"/>
      <c r="AO9" s="308"/>
      <c r="AP9" s="306"/>
      <c r="AQ9" s="307"/>
      <c r="AR9" s="307"/>
      <c r="AS9" s="308"/>
      <c r="AT9" s="306"/>
      <c r="AU9" s="307"/>
      <c r="AV9" s="307"/>
      <c r="AW9" s="308"/>
      <c r="AX9" s="306"/>
      <c r="AY9" s="307"/>
      <c r="AZ9" s="307"/>
      <c r="BA9" s="308"/>
      <c r="BB9" s="306"/>
      <c r="BC9" s="307"/>
      <c r="BD9" s="307"/>
      <c r="BE9" s="308"/>
      <c r="BF9" s="306"/>
      <c r="BG9" s="307"/>
      <c r="BH9" s="307"/>
      <c r="BI9" s="308"/>
      <c r="BJ9" s="59"/>
      <c r="BK9" s="75"/>
      <c r="BL9" s="77"/>
      <c r="BM9" s="104"/>
      <c r="BN9" s="306"/>
      <c r="BO9" s="307"/>
      <c r="BP9" s="307"/>
      <c r="BQ9" s="308"/>
      <c r="BR9" s="306"/>
      <c r="BS9" s="307"/>
      <c r="BT9" s="307"/>
      <c r="BU9" s="308"/>
      <c r="BV9" s="306"/>
      <c r="BW9" s="307"/>
      <c r="BX9" s="307"/>
      <c r="BY9" s="308"/>
      <c r="BZ9" s="306"/>
      <c r="CA9" s="307"/>
      <c r="CB9" s="307"/>
      <c r="CC9" s="308"/>
      <c r="CD9" s="306"/>
      <c r="CE9" s="307"/>
      <c r="CF9" s="307"/>
      <c r="CG9" s="308"/>
      <c r="CH9" s="306"/>
      <c r="CI9" s="307"/>
      <c r="CJ9" s="307"/>
      <c r="CK9" s="308"/>
      <c r="CL9" s="306"/>
      <c r="CM9" s="307"/>
      <c r="CN9" s="307"/>
      <c r="CO9" s="308"/>
      <c r="CP9" s="59"/>
      <c r="CQ9" s="75"/>
      <c r="CR9" s="77"/>
      <c r="CS9" s="104"/>
      <c r="CT9" s="306"/>
      <c r="CU9" s="307"/>
      <c r="CV9" s="307"/>
      <c r="CW9" s="308"/>
      <c r="CX9" s="306"/>
      <c r="CY9" s="307"/>
      <c r="CZ9" s="307"/>
      <c r="DA9" s="308"/>
      <c r="DB9" s="306"/>
      <c r="DC9" s="307"/>
      <c r="DD9" s="307"/>
      <c r="DE9" s="308"/>
      <c r="DF9" s="306"/>
      <c r="DG9" s="307"/>
      <c r="DH9" s="307"/>
      <c r="DI9" s="308"/>
      <c r="DJ9" s="306"/>
      <c r="DK9" s="307"/>
      <c r="DL9" s="307"/>
      <c r="DM9" s="308"/>
      <c r="DN9" s="306"/>
      <c r="DO9" s="307"/>
      <c r="DP9" s="307"/>
      <c r="DQ9" s="308"/>
      <c r="DR9" s="306"/>
      <c r="DS9" s="307"/>
      <c r="DT9" s="307"/>
      <c r="DU9" s="308"/>
      <c r="DV9" s="59"/>
      <c r="DW9" s="75"/>
      <c r="DX9" s="77"/>
    </row>
    <row r="10" spans="1:128" s="10" customFormat="1" ht="12.75" customHeight="1" x14ac:dyDescent="0.2">
      <c r="A10" s="297"/>
      <c r="B10" s="309"/>
      <c r="C10" s="310"/>
      <c r="D10" s="310"/>
      <c r="E10" s="311"/>
      <c r="F10" s="309"/>
      <c r="G10" s="310"/>
      <c r="H10" s="310"/>
      <c r="I10" s="311"/>
      <c r="J10" s="309"/>
      <c r="K10" s="310"/>
      <c r="L10" s="310"/>
      <c r="M10" s="311"/>
      <c r="N10" s="309"/>
      <c r="O10" s="310"/>
      <c r="P10" s="310"/>
      <c r="Q10" s="311"/>
      <c r="R10" s="309"/>
      <c r="S10" s="310"/>
      <c r="T10" s="310"/>
      <c r="U10" s="311"/>
      <c r="V10" s="309"/>
      <c r="W10" s="310"/>
      <c r="X10" s="310"/>
      <c r="Y10" s="311"/>
      <c r="Z10" s="309"/>
      <c r="AA10" s="310"/>
      <c r="AB10" s="310"/>
      <c r="AC10" s="311"/>
      <c r="AD10" s="60"/>
      <c r="AE10" s="115"/>
      <c r="AF10" s="79"/>
      <c r="AG10" s="106"/>
      <c r="AH10" s="309"/>
      <c r="AI10" s="310"/>
      <c r="AJ10" s="310"/>
      <c r="AK10" s="311"/>
      <c r="AL10" s="309"/>
      <c r="AM10" s="310"/>
      <c r="AN10" s="310"/>
      <c r="AO10" s="311"/>
      <c r="AP10" s="309"/>
      <c r="AQ10" s="310"/>
      <c r="AR10" s="310"/>
      <c r="AS10" s="311"/>
      <c r="AT10" s="309"/>
      <c r="AU10" s="310"/>
      <c r="AV10" s="310"/>
      <c r="AW10" s="311"/>
      <c r="AX10" s="309"/>
      <c r="AY10" s="310"/>
      <c r="AZ10" s="310"/>
      <c r="BA10" s="311"/>
      <c r="BB10" s="309"/>
      <c r="BC10" s="310"/>
      <c r="BD10" s="310"/>
      <c r="BE10" s="311"/>
      <c r="BF10" s="309"/>
      <c r="BG10" s="310"/>
      <c r="BH10" s="310"/>
      <c r="BI10" s="311"/>
      <c r="BJ10" s="60"/>
      <c r="BK10" s="115"/>
      <c r="BL10" s="79"/>
      <c r="BM10" s="106"/>
      <c r="BN10" s="309"/>
      <c r="BO10" s="310"/>
      <c r="BP10" s="310"/>
      <c r="BQ10" s="311"/>
      <c r="BR10" s="309"/>
      <c r="BS10" s="310"/>
      <c r="BT10" s="310"/>
      <c r="BU10" s="311"/>
      <c r="BV10" s="309"/>
      <c r="BW10" s="310"/>
      <c r="BX10" s="310"/>
      <c r="BY10" s="311"/>
      <c r="BZ10" s="309"/>
      <c r="CA10" s="310"/>
      <c r="CB10" s="310"/>
      <c r="CC10" s="311"/>
      <c r="CD10" s="309"/>
      <c r="CE10" s="310"/>
      <c r="CF10" s="310"/>
      <c r="CG10" s="311"/>
      <c r="CH10" s="309"/>
      <c r="CI10" s="310"/>
      <c r="CJ10" s="310"/>
      <c r="CK10" s="311"/>
      <c r="CL10" s="309"/>
      <c r="CM10" s="310"/>
      <c r="CN10" s="310"/>
      <c r="CO10" s="311"/>
      <c r="CP10" s="60"/>
      <c r="CQ10" s="115"/>
      <c r="CR10" s="79"/>
      <c r="CS10" s="106"/>
      <c r="CT10" s="309"/>
      <c r="CU10" s="310"/>
      <c r="CV10" s="310"/>
      <c r="CW10" s="311"/>
      <c r="CX10" s="309"/>
      <c r="CY10" s="310"/>
      <c r="CZ10" s="310"/>
      <c r="DA10" s="311"/>
      <c r="DB10" s="309"/>
      <c r="DC10" s="310"/>
      <c r="DD10" s="310"/>
      <c r="DE10" s="311"/>
      <c r="DF10" s="309"/>
      <c r="DG10" s="310"/>
      <c r="DH10" s="310"/>
      <c r="DI10" s="311"/>
      <c r="DJ10" s="309"/>
      <c r="DK10" s="310"/>
      <c r="DL10" s="310"/>
      <c r="DM10" s="311"/>
      <c r="DN10" s="309"/>
      <c r="DO10" s="310"/>
      <c r="DP10" s="310"/>
      <c r="DQ10" s="311"/>
      <c r="DR10" s="309"/>
      <c r="DS10" s="310"/>
      <c r="DT10" s="310"/>
      <c r="DU10" s="311"/>
      <c r="DV10" s="60"/>
      <c r="DW10" s="115"/>
      <c r="DX10" s="79"/>
    </row>
    <row r="11" spans="1:128" s="33" customFormat="1" ht="18" x14ac:dyDescent="0.2">
      <c r="A11" s="297"/>
      <c r="B11" s="25">
        <f>Year!$Q$39</f>
        <v>44171</v>
      </c>
      <c r="C11" s="30" t="str">
        <f>IF(ISERROR(MATCH($B$11,event_dates,0)),"",INDEX(events,MATCH($B$11,event_dates,0)))</f>
        <v/>
      </c>
      <c r="D11" s="34"/>
      <c r="E11" s="34"/>
      <c r="F11" s="25">
        <f>Year!$R$39</f>
        <v>44172</v>
      </c>
      <c r="G11" s="30" t="str">
        <f>IF(ISERROR(MATCH($F$11,event_dates,0)),"",INDEX(events,MATCH($F$11,event_dates,0)))</f>
        <v/>
      </c>
      <c r="H11" s="34"/>
      <c r="I11" s="34"/>
      <c r="J11" s="25">
        <f>Year!$S$39</f>
        <v>44173</v>
      </c>
      <c r="K11" s="30" t="str">
        <f>IF(ISERROR(MATCH($J$11,event_dates,0)),"",INDEX(events,MATCH($J$11,event_dates,0)))</f>
        <v/>
      </c>
      <c r="L11" s="34"/>
      <c r="M11" s="34"/>
      <c r="N11" s="25">
        <f>Year!$T$39</f>
        <v>44174</v>
      </c>
      <c r="O11" s="30" t="str">
        <f>IF(ISERROR(MATCH($N$11,event_dates,0)),"",INDEX(events,MATCH($N$11,event_dates,0)))</f>
        <v/>
      </c>
      <c r="P11" s="34"/>
      <c r="Q11" s="34"/>
      <c r="R11" s="25">
        <f>Year!$U$39</f>
        <v>44175</v>
      </c>
      <c r="S11" s="30" t="str">
        <f>IF(ISERROR(MATCH($R$11,event_dates,0)),"",INDEX(events,MATCH($R$11,event_dates,0)))</f>
        <v/>
      </c>
      <c r="T11" s="34"/>
      <c r="U11" s="34"/>
      <c r="V11" s="25">
        <f>Year!$V$39</f>
        <v>44176</v>
      </c>
      <c r="W11" s="30" t="str">
        <f>IF(ISERROR(MATCH($V$11,event_dates,0)),"",INDEX(events,MATCH($V$11,event_dates,0)))</f>
        <v/>
      </c>
      <c r="X11" s="34"/>
      <c r="Y11" s="34"/>
      <c r="Z11" s="25">
        <f>Year!$W$39</f>
        <v>44177</v>
      </c>
      <c r="AA11" s="30" t="str">
        <f>IF(ISERROR(MATCH($Z$11,event_dates,0)),"",INDEX(events,MATCH($Z$11,event_dates,0)))</f>
        <v/>
      </c>
      <c r="AB11" s="34"/>
      <c r="AC11" s="32"/>
      <c r="AD11" s="34"/>
      <c r="AE11" s="114"/>
      <c r="AF11" s="78"/>
      <c r="AG11" s="105"/>
      <c r="AH11" s="25">
        <f>Year!$Q$39</f>
        <v>44171</v>
      </c>
      <c r="AI11" s="30" t="str">
        <f>IF(ISERROR(MATCH($B$11,event_dates,0)),"",INDEX(events,MATCH($B$11,event_dates,0)))</f>
        <v/>
      </c>
      <c r="AJ11" s="34"/>
      <c r="AK11" s="34"/>
      <c r="AL11" s="25">
        <f>Year!$R$39</f>
        <v>44172</v>
      </c>
      <c r="AM11" s="30" t="str">
        <f>IF(ISERROR(MATCH($F$11,event_dates,0)),"",INDEX(events,MATCH($F$11,event_dates,0)))</f>
        <v/>
      </c>
      <c r="AN11" s="34"/>
      <c r="AO11" s="34"/>
      <c r="AP11" s="25">
        <f>Year!$S$39</f>
        <v>44173</v>
      </c>
      <c r="AQ11" s="30" t="str">
        <f>IF(ISERROR(MATCH($J$11,event_dates,0)),"",INDEX(events,MATCH($J$11,event_dates,0)))</f>
        <v/>
      </c>
      <c r="AR11" s="34"/>
      <c r="AS11" s="34"/>
      <c r="AT11" s="25">
        <f>Year!$T$39</f>
        <v>44174</v>
      </c>
      <c r="AU11" s="30" t="str">
        <f>IF(ISERROR(MATCH($N$11,event_dates,0)),"",INDEX(events,MATCH($N$11,event_dates,0)))</f>
        <v/>
      </c>
      <c r="AV11" s="34"/>
      <c r="AW11" s="34"/>
      <c r="AX11" s="25">
        <f>Year!$U$39</f>
        <v>44175</v>
      </c>
      <c r="AY11" s="30" t="str">
        <f>IF(ISERROR(MATCH($R$11,event_dates,0)),"",INDEX(events,MATCH($R$11,event_dates,0)))</f>
        <v/>
      </c>
      <c r="AZ11" s="34"/>
      <c r="BA11" s="34"/>
      <c r="BB11" s="25">
        <f>Year!$V$39</f>
        <v>44176</v>
      </c>
      <c r="BC11" s="30" t="str">
        <f>IF(ISERROR(MATCH($V$11,event_dates,0)),"",INDEX(events,MATCH($V$11,event_dates,0)))</f>
        <v/>
      </c>
      <c r="BD11" s="34"/>
      <c r="BE11" s="34"/>
      <c r="BF11" s="25">
        <f>Year!$W$39</f>
        <v>44177</v>
      </c>
      <c r="BG11" s="30" t="str">
        <f>IF(ISERROR(MATCH($Z$11,event_dates,0)),"",INDEX(events,MATCH($Z$11,event_dates,0)))</f>
        <v/>
      </c>
      <c r="BH11" s="34"/>
      <c r="BI11" s="32"/>
      <c r="BJ11" s="34"/>
      <c r="BK11" s="114"/>
      <c r="BL11" s="78"/>
      <c r="BM11" s="105"/>
      <c r="BN11" s="25">
        <f>Year!$Q$39</f>
        <v>44171</v>
      </c>
      <c r="BO11" s="30" t="str">
        <f>IF(ISERROR(MATCH($B$11,event_dates,0)),"",INDEX(events,MATCH($B$11,event_dates,0)))</f>
        <v/>
      </c>
      <c r="BP11" s="34"/>
      <c r="BQ11" s="34"/>
      <c r="BR11" s="25">
        <f>Year!$R$39</f>
        <v>44172</v>
      </c>
      <c r="BS11" s="30" t="str">
        <f>IF(ISERROR(MATCH($F$11,event_dates,0)),"",INDEX(events,MATCH($F$11,event_dates,0)))</f>
        <v/>
      </c>
      <c r="BT11" s="34"/>
      <c r="BU11" s="34"/>
      <c r="BV11" s="25">
        <f>Year!$S$39</f>
        <v>44173</v>
      </c>
      <c r="BW11" s="30" t="str">
        <f>IF(ISERROR(MATCH($J$11,event_dates,0)),"",INDEX(events,MATCH($J$11,event_dates,0)))</f>
        <v/>
      </c>
      <c r="BX11" s="34"/>
      <c r="BY11" s="34"/>
      <c r="BZ11" s="25">
        <f>Year!$T$39</f>
        <v>44174</v>
      </c>
      <c r="CA11" s="30" t="str">
        <f>IF(ISERROR(MATCH($N$11,event_dates,0)),"",INDEX(events,MATCH($N$11,event_dates,0)))</f>
        <v/>
      </c>
      <c r="CB11" s="34"/>
      <c r="CC11" s="34"/>
      <c r="CD11" s="25">
        <f>Year!$U$39</f>
        <v>44175</v>
      </c>
      <c r="CE11" s="30" t="str">
        <f>IF(ISERROR(MATCH($R$11,event_dates,0)),"",INDEX(events,MATCH($R$11,event_dates,0)))</f>
        <v/>
      </c>
      <c r="CF11" s="34"/>
      <c r="CG11" s="34"/>
      <c r="CH11" s="25">
        <f>Year!$V$39</f>
        <v>44176</v>
      </c>
      <c r="CI11" s="30" t="str">
        <f>IF(ISERROR(MATCH($V$11,event_dates,0)),"",INDEX(events,MATCH($V$11,event_dates,0)))</f>
        <v/>
      </c>
      <c r="CJ11" s="34"/>
      <c r="CK11" s="34"/>
      <c r="CL11" s="25">
        <f>Year!$W$39</f>
        <v>44177</v>
      </c>
      <c r="CM11" s="30" t="str">
        <f>IF(ISERROR(MATCH($Z$11,event_dates,0)),"",INDEX(events,MATCH($Z$11,event_dates,0)))</f>
        <v/>
      </c>
      <c r="CN11" s="34"/>
      <c r="CO11" s="32"/>
      <c r="CP11" s="34"/>
      <c r="CQ11" s="114"/>
      <c r="CR11" s="78"/>
      <c r="CS11" s="105"/>
      <c r="CT11" s="25">
        <f>Year!$Q$39</f>
        <v>44171</v>
      </c>
      <c r="CU11" s="30" t="str">
        <f>IF(ISERROR(MATCH($B$11,event_dates,0)),"",INDEX(events,MATCH($B$11,event_dates,0)))</f>
        <v/>
      </c>
      <c r="CV11" s="34"/>
      <c r="CW11" s="34"/>
      <c r="CX11" s="25">
        <f>Year!$R$39</f>
        <v>44172</v>
      </c>
      <c r="CY11" s="30" t="str">
        <f>IF(ISERROR(MATCH($F$11,event_dates,0)),"",INDEX(events,MATCH($F$11,event_dates,0)))</f>
        <v/>
      </c>
      <c r="CZ11" s="34"/>
      <c r="DA11" s="34"/>
      <c r="DB11" s="25">
        <f>Year!$S$39</f>
        <v>44173</v>
      </c>
      <c r="DC11" s="30" t="str">
        <f>IF(ISERROR(MATCH($J$11,event_dates,0)),"",INDEX(events,MATCH($J$11,event_dates,0)))</f>
        <v/>
      </c>
      <c r="DD11" s="34"/>
      <c r="DE11" s="34"/>
      <c r="DF11" s="25">
        <f>Year!$T$39</f>
        <v>44174</v>
      </c>
      <c r="DG11" s="30" t="str">
        <f>IF(ISERROR(MATCH($N$11,event_dates,0)),"",INDEX(events,MATCH($N$11,event_dates,0)))</f>
        <v/>
      </c>
      <c r="DH11" s="34"/>
      <c r="DI11" s="34"/>
      <c r="DJ11" s="25">
        <f>Year!$U$39</f>
        <v>44175</v>
      </c>
      <c r="DK11" s="30" t="str">
        <f>IF(ISERROR(MATCH($R$11,event_dates,0)),"",INDEX(events,MATCH($R$11,event_dates,0)))</f>
        <v/>
      </c>
      <c r="DL11" s="34"/>
      <c r="DM11" s="34"/>
      <c r="DN11" s="25">
        <f>Year!$V$39</f>
        <v>44176</v>
      </c>
      <c r="DO11" s="30" t="str">
        <f>IF(ISERROR(MATCH($V$11,event_dates,0)),"",INDEX(events,MATCH($V$11,event_dates,0)))</f>
        <v/>
      </c>
      <c r="DP11" s="34"/>
      <c r="DQ11" s="34"/>
      <c r="DR11" s="25">
        <f>Year!$W$39</f>
        <v>44177</v>
      </c>
      <c r="DS11" s="30" t="str">
        <f>IF(ISERROR(MATCH($Z$11,event_dates,0)),"",INDEX(events,MATCH($Z$11,event_dates,0)))</f>
        <v/>
      </c>
      <c r="DT11" s="34"/>
      <c r="DU11" s="32"/>
      <c r="DV11" s="34"/>
      <c r="DW11" s="11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75"/>
      <c r="AF12" s="77"/>
      <c r="AG12" s="104"/>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75"/>
      <c r="BL12" s="77"/>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75"/>
      <c r="CR12" s="77"/>
      <c r="CS12" s="104"/>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75"/>
      <c r="DX12" s="77"/>
    </row>
    <row r="13" spans="1:128" s="9" customFormat="1" ht="13.5" x14ac:dyDescent="0.2">
      <c r="A13" s="297"/>
      <c r="B13" s="306"/>
      <c r="C13" s="307"/>
      <c r="D13" s="307"/>
      <c r="E13" s="308"/>
      <c r="F13" s="306"/>
      <c r="G13" s="307"/>
      <c r="H13" s="307"/>
      <c r="I13" s="308"/>
      <c r="J13" s="306"/>
      <c r="K13" s="307"/>
      <c r="L13" s="307"/>
      <c r="M13" s="308"/>
      <c r="N13" s="306"/>
      <c r="O13" s="307"/>
      <c r="P13" s="307"/>
      <c r="Q13" s="308"/>
      <c r="R13" s="306"/>
      <c r="S13" s="307"/>
      <c r="T13" s="307"/>
      <c r="U13" s="308"/>
      <c r="V13" s="306"/>
      <c r="W13" s="307"/>
      <c r="X13" s="307"/>
      <c r="Y13" s="308"/>
      <c r="Z13" s="306"/>
      <c r="AA13" s="307"/>
      <c r="AB13" s="307"/>
      <c r="AC13" s="308"/>
      <c r="AD13" s="59"/>
      <c r="AE13" s="75"/>
      <c r="AF13" s="77"/>
      <c r="AG13" s="104"/>
      <c r="AH13" s="306"/>
      <c r="AI13" s="307"/>
      <c r="AJ13" s="307"/>
      <c r="AK13" s="308"/>
      <c r="AL13" s="306"/>
      <c r="AM13" s="307"/>
      <c r="AN13" s="307"/>
      <c r="AO13" s="308"/>
      <c r="AP13" s="306"/>
      <c r="AQ13" s="307"/>
      <c r="AR13" s="307"/>
      <c r="AS13" s="308"/>
      <c r="AT13" s="306"/>
      <c r="AU13" s="307"/>
      <c r="AV13" s="307"/>
      <c r="AW13" s="308"/>
      <c r="AX13" s="306"/>
      <c r="AY13" s="307"/>
      <c r="AZ13" s="307"/>
      <c r="BA13" s="308"/>
      <c r="BB13" s="306"/>
      <c r="BC13" s="307"/>
      <c r="BD13" s="307"/>
      <c r="BE13" s="308"/>
      <c r="BF13" s="306"/>
      <c r="BG13" s="307"/>
      <c r="BH13" s="307"/>
      <c r="BI13" s="308"/>
      <c r="BJ13" s="59"/>
      <c r="BK13" s="75"/>
      <c r="BL13" s="77"/>
      <c r="BM13" s="104"/>
      <c r="BN13" s="306"/>
      <c r="BO13" s="307"/>
      <c r="BP13" s="307"/>
      <c r="BQ13" s="308"/>
      <c r="BR13" s="306"/>
      <c r="BS13" s="307"/>
      <c r="BT13" s="307"/>
      <c r="BU13" s="308"/>
      <c r="BV13" s="306"/>
      <c r="BW13" s="307"/>
      <c r="BX13" s="307"/>
      <c r="BY13" s="308"/>
      <c r="BZ13" s="306"/>
      <c r="CA13" s="307"/>
      <c r="CB13" s="307"/>
      <c r="CC13" s="308"/>
      <c r="CD13" s="306"/>
      <c r="CE13" s="307"/>
      <c r="CF13" s="307"/>
      <c r="CG13" s="308"/>
      <c r="CH13" s="306"/>
      <c r="CI13" s="307"/>
      <c r="CJ13" s="307"/>
      <c r="CK13" s="308"/>
      <c r="CL13" s="306"/>
      <c r="CM13" s="307"/>
      <c r="CN13" s="307"/>
      <c r="CO13" s="308"/>
      <c r="CP13" s="59"/>
      <c r="CQ13" s="75"/>
      <c r="CR13" s="77"/>
      <c r="CS13" s="104"/>
      <c r="CT13" s="306"/>
      <c r="CU13" s="307"/>
      <c r="CV13" s="307"/>
      <c r="CW13" s="308"/>
      <c r="CX13" s="306"/>
      <c r="CY13" s="307"/>
      <c r="CZ13" s="307"/>
      <c r="DA13" s="308"/>
      <c r="DB13" s="306"/>
      <c r="DC13" s="307"/>
      <c r="DD13" s="307"/>
      <c r="DE13" s="308"/>
      <c r="DF13" s="306"/>
      <c r="DG13" s="307"/>
      <c r="DH13" s="307"/>
      <c r="DI13" s="308"/>
      <c r="DJ13" s="306"/>
      <c r="DK13" s="307"/>
      <c r="DL13" s="307"/>
      <c r="DM13" s="308"/>
      <c r="DN13" s="306"/>
      <c r="DO13" s="307"/>
      <c r="DP13" s="307"/>
      <c r="DQ13" s="308"/>
      <c r="DR13" s="306"/>
      <c r="DS13" s="307"/>
      <c r="DT13" s="307"/>
      <c r="DU13" s="308"/>
      <c r="DV13" s="59"/>
      <c r="DW13" s="75"/>
      <c r="DX13" s="77"/>
    </row>
    <row r="14" spans="1:128" s="9" customFormat="1" ht="13.5" x14ac:dyDescent="0.2">
      <c r="A14" s="297"/>
      <c r="B14" s="306"/>
      <c r="C14" s="307"/>
      <c r="D14" s="307"/>
      <c r="E14" s="308"/>
      <c r="F14" s="306"/>
      <c r="G14" s="307"/>
      <c r="H14" s="307"/>
      <c r="I14" s="308"/>
      <c r="J14" s="306"/>
      <c r="K14" s="307"/>
      <c r="L14" s="307"/>
      <c r="M14" s="308"/>
      <c r="N14" s="306"/>
      <c r="O14" s="307"/>
      <c r="P14" s="307"/>
      <c r="Q14" s="308"/>
      <c r="R14" s="306"/>
      <c r="S14" s="307"/>
      <c r="T14" s="307"/>
      <c r="U14" s="308"/>
      <c r="V14" s="306"/>
      <c r="W14" s="307"/>
      <c r="X14" s="307"/>
      <c r="Y14" s="308"/>
      <c r="Z14" s="306"/>
      <c r="AA14" s="307"/>
      <c r="AB14" s="307"/>
      <c r="AC14" s="308"/>
      <c r="AD14" s="59"/>
      <c r="AE14" s="75"/>
      <c r="AF14" s="77"/>
      <c r="AG14" s="104"/>
      <c r="AH14" s="306"/>
      <c r="AI14" s="307"/>
      <c r="AJ14" s="307"/>
      <c r="AK14" s="308"/>
      <c r="AL14" s="306"/>
      <c r="AM14" s="307"/>
      <c r="AN14" s="307"/>
      <c r="AO14" s="308"/>
      <c r="AP14" s="306"/>
      <c r="AQ14" s="307"/>
      <c r="AR14" s="307"/>
      <c r="AS14" s="308"/>
      <c r="AT14" s="306"/>
      <c r="AU14" s="307"/>
      <c r="AV14" s="307"/>
      <c r="AW14" s="308"/>
      <c r="AX14" s="306"/>
      <c r="AY14" s="307"/>
      <c r="AZ14" s="307"/>
      <c r="BA14" s="308"/>
      <c r="BB14" s="306"/>
      <c r="BC14" s="307"/>
      <c r="BD14" s="307"/>
      <c r="BE14" s="308"/>
      <c r="BF14" s="306"/>
      <c r="BG14" s="307"/>
      <c r="BH14" s="307"/>
      <c r="BI14" s="308"/>
      <c r="BJ14" s="59"/>
      <c r="BK14" s="75"/>
      <c r="BL14" s="77"/>
      <c r="BM14" s="104"/>
      <c r="BN14" s="306"/>
      <c r="BO14" s="307"/>
      <c r="BP14" s="307"/>
      <c r="BQ14" s="308"/>
      <c r="BR14" s="306"/>
      <c r="BS14" s="307"/>
      <c r="BT14" s="307"/>
      <c r="BU14" s="308"/>
      <c r="BV14" s="306"/>
      <c r="BW14" s="307"/>
      <c r="BX14" s="307"/>
      <c r="BY14" s="308"/>
      <c r="BZ14" s="306"/>
      <c r="CA14" s="307"/>
      <c r="CB14" s="307"/>
      <c r="CC14" s="308"/>
      <c r="CD14" s="306"/>
      <c r="CE14" s="307"/>
      <c r="CF14" s="307"/>
      <c r="CG14" s="308"/>
      <c r="CH14" s="306"/>
      <c r="CI14" s="307"/>
      <c r="CJ14" s="307"/>
      <c r="CK14" s="308"/>
      <c r="CL14" s="306"/>
      <c r="CM14" s="307"/>
      <c r="CN14" s="307"/>
      <c r="CO14" s="308"/>
      <c r="CP14" s="59"/>
      <c r="CQ14" s="75"/>
      <c r="CR14" s="77"/>
      <c r="CS14" s="104"/>
      <c r="CT14" s="306"/>
      <c r="CU14" s="307"/>
      <c r="CV14" s="307"/>
      <c r="CW14" s="308"/>
      <c r="CX14" s="306"/>
      <c r="CY14" s="307"/>
      <c r="CZ14" s="307"/>
      <c r="DA14" s="308"/>
      <c r="DB14" s="306"/>
      <c r="DC14" s="307"/>
      <c r="DD14" s="307"/>
      <c r="DE14" s="308"/>
      <c r="DF14" s="306"/>
      <c r="DG14" s="307"/>
      <c r="DH14" s="307"/>
      <c r="DI14" s="308"/>
      <c r="DJ14" s="306"/>
      <c r="DK14" s="307"/>
      <c r="DL14" s="307"/>
      <c r="DM14" s="308"/>
      <c r="DN14" s="306"/>
      <c r="DO14" s="307"/>
      <c r="DP14" s="307"/>
      <c r="DQ14" s="308"/>
      <c r="DR14" s="306"/>
      <c r="DS14" s="307"/>
      <c r="DT14" s="307"/>
      <c r="DU14" s="308"/>
      <c r="DV14" s="59"/>
      <c r="DW14" s="75"/>
      <c r="DX14" s="77"/>
    </row>
    <row r="15" spans="1:128" s="9" customFormat="1" ht="13.5" x14ac:dyDescent="0.2">
      <c r="A15" s="297"/>
      <c r="B15" s="306"/>
      <c r="C15" s="307"/>
      <c r="D15" s="307"/>
      <c r="E15" s="308"/>
      <c r="F15" s="306"/>
      <c r="G15" s="307"/>
      <c r="H15" s="307"/>
      <c r="I15" s="308"/>
      <c r="J15" s="306"/>
      <c r="K15" s="307"/>
      <c r="L15" s="307"/>
      <c r="M15" s="308"/>
      <c r="N15" s="306"/>
      <c r="O15" s="307"/>
      <c r="P15" s="307"/>
      <c r="Q15" s="308"/>
      <c r="R15" s="306"/>
      <c r="S15" s="307"/>
      <c r="T15" s="307"/>
      <c r="U15" s="308"/>
      <c r="V15" s="306"/>
      <c r="W15" s="307"/>
      <c r="X15" s="307"/>
      <c r="Y15" s="308"/>
      <c r="Z15" s="306"/>
      <c r="AA15" s="307"/>
      <c r="AB15" s="307"/>
      <c r="AC15" s="308"/>
      <c r="AD15" s="59"/>
      <c r="AE15" s="75"/>
      <c r="AF15" s="77"/>
      <c r="AG15" s="104"/>
      <c r="AH15" s="306"/>
      <c r="AI15" s="307"/>
      <c r="AJ15" s="307"/>
      <c r="AK15" s="308"/>
      <c r="AL15" s="306"/>
      <c r="AM15" s="307"/>
      <c r="AN15" s="307"/>
      <c r="AO15" s="308"/>
      <c r="AP15" s="306"/>
      <c r="AQ15" s="307"/>
      <c r="AR15" s="307"/>
      <c r="AS15" s="308"/>
      <c r="AT15" s="306"/>
      <c r="AU15" s="307"/>
      <c r="AV15" s="307"/>
      <c r="AW15" s="308"/>
      <c r="AX15" s="306"/>
      <c r="AY15" s="307"/>
      <c r="AZ15" s="307"/>
      <c r="BA15" s="308"/>
      <c r="BB15" s="306"/>
      <c r="BC15" s="307"/>
      <c r="BD15" s="307"/>
      <c r="BE15" s="308"/>
      <c r="BF15" s="306"/>
      <c r="BG15" s="307"/>
      <c r="BH15" s="307"/>
      <c r="BI15" s="308"/>
      <c r="BJ15" s="59"/>
      <c r="BK15" s="75"/>
      <c r="BL15" s="77"/>
      <c r="BM15" s="104"/>
      <c r="BN15" s="306"/>
      <c r="BO15" s="307"/>
      <c r="BP15" s="307"/>
      <c r="BQ15" s="308"/>
      <c r="BR15" s="306"/>
      <c r="BS15" s="307"/>
      <c r="BT15" s="307"/>
      <c r="BU15" s="308"/>
      <c r="BV15" s="306"/>
      <c r="BW15" s="307"/>
      <c r="BX15" s="307"/>
      <c r="BY15" s="308"/>
      <c r="BZ15" s="306"/>
      <c r="CA15" s="307"/>
      <c r="CB15" s="307"/>
      <c r="CC15" s="308"/>
      <c r="CD15" s="306"/>
      <c r="CE15" s="307"/>
      <c r="CF15" s="307"/>
      <c r="CG15" s="308"/>
      <c r="CH15" s="306"/>
      <c r="CI15" s="307"/>
      <c r="CJ15" s="307"/>
      <c r="CK15" s="308"/>
      <c r="CL15" s="306"/>
      <c r="CM15" s="307"/>
      <c r="CN15" s="307"/>
      <c r="CO15" s="308"/>
      <c r="CP15" s="59"/>
      <c r="CQ15" s="75"/>
      <c r="CR15" s="77"/>
      <c r="CS15" s="104"/>
      <c r="CT15" s="306"/>
      <c r="CU15" s="307"/>
      <c r="CV15" s="307"/>
      <c r="CW15" s="308"/>
      <c r="CX15" s="306"/>
      <c r="CY15" s="307"/>
      <c r="CZ15" s="307"/>
      <c r="DA15" s="308"/>
      <c r="DB15" s="306"/>
      <c r="DC15" s="307"/>
      <c r="DD15" s="307"/>
      <c r="DE15" s="308"/>
      <c r="DF15" s="306"/>
      <c r="DG15" s="307"/>
      <c r="DH15" s="307"/>
      <c r="DI15" s="308"/>
      <c r="DJ15" s="306"/>
      <c r="DK15" s="307"/>
      <c r="DL15" s="307"/>
      <c r="DM15" s="308"/>
      <c r="DN15" s="306"/>
      <c r="DO15" s="307"/>
      <c r="DP15" s="307"/>
      <c r="DQ15" s="308"/>
      <c r="DR15" s="306"/>
      <c r="DS15" s="307"/>
      <c r="DT15" s="307"/>
      <c r="DU15" s="308"/>
      <c r="DV15" s="59"/>
      <c r="DW15" s="75"/>
      <c r="DX15" s="77"/>
    </row>
    <row r="16" spans="1:128" s="10" customFormat="1" ht="12.75" customHeight="1" x14ac:dyDescent="0.2">
      <c r="A16" s="297"/>
      <c r="B16" s="309"/>
      <c r="C16" s="310"/>
      <c r="D16" s="310"/>
      <c r="E16" s="311"/>
      <c r="F16" s="309"/>
      <c r="G16" s="310"/>
      <c r="H16" s="310"/>
      <c r="I16" s="311"/>
      <c r="J16" s="309"/>
      <c r="K16" s="310"/>
      <c r="L16" s="310"/>
      <c r="M16" s="311"/>
      <c r="N16" s="309"/>
      <c r="O16" s="310"/>
      <c r="P16" s="310"/>
      <c r="Q16" s="311"/>
      <c r="R16" s="309"/>
      <c r="S16" s="310"/>
      <c r="T16" s="310"/>
      <c r="U16" s="311"/>
      <c r="V16" s="309"/>
      <c r="W16" s="310"/>
      <c r="X16" s="310"/>
      <c r="Y16" s="311"/>
      <c r="Z16" s="309"/>
      <c r="AA16" s="310"/>
      <c r="AB16" s="310"/>
      <c r="AC16" s="311"/>
      <c r="AD16" s="60"/>
      <c r="AE16" s="115"/>
      <c r="AF16" s="79"/>
      <c r="AG16" s="106"/>
      <c r="AH16" s="309"/>
      <c r="AI16" s="310"/>
      <c r="AJ16" s="310"/>
      <c r="AK16" s="311"/>
      <c r="AL16" s="309"/>
      <c r="AM16" s="310"/>
      <c r="AN16" s="310"/>
      <c r="AO16" s="311"/>
      <c r="AP16" s="309"/>
      <c r="AQ16" s="310"/>
      <c r="AR16" s="310"/>
      <c r="AS16" s="311"/>
      <c r="AT16" s="309"/>
      <c r="AU16" s="310"/>
      <c r="AV16" s="310"/>
      <c r="AW16" s="311"/>
      <c r="AX16" s="309"/>
      <c r="AY16" s="310"/>
      <c r="AZ16" s="310"/>
      <c r="BA16" s="311"/>
      <c r="BB16" s="309"/>
      <c r="BC16" s="310"/>
      <c r="BD16" s="310"/>
      <c r="BE16" s="311"/>
      <c r="BF16" s="309"/>
      <c r="BG16" s="310"/>
      <c r="BH16" s="310"/>
      <c r="BI16" s="311"/>
      <c r="BJ16" s="60"/>
      <c r="BK16" s="115"/>
      <c r="BL16" s="79"/>
      <c r="BM16" s="106"/>
      <c r="BN16" s="309"/>
      <c r="BO16" s="310"/>
      <c r="BP16" s="310"/>
      <c r="BQ16" s="311"/>
      <c r="BR16" s="309"/>
      <c r="BS16" s="310"/>
      <c r="BT16" s="310"/>
      <c r="BU16" s="311"/>
      <c r="BV16" s="309"/>
      <c r="BW16" s="310"/>
      <c r="BX16" s="310"/>
      <c r="BY16" s="311"/>
      <c r="BZ16" s="309"/>
      <c r="CA16" s="310"/>
      <c r="CB16" s="310"/>
      <c r="CC16" s="311"/>
      <c r="CD16" s="309"/>
      <c r="CE16" s="310"/>
      <c r="CF16" s="310"/>
      <c r="CG16" s="311"/>
      <c r="CH16" s="309"/>
      <c r="CI16" s="310"/>
      <c r="CJ16" s="310"/>
      <c r="CK16" s="311"/>
      <c r="CL16" s="309"/>
      <c r="CM16" s="310"/>
      <c r="CN16" s="310"/>
      <c r="CO16" s="311"/>
      <c r="CP16" s="60"/>
      <c r="CQ16" s="115"/>
      <c r="CR16" s="79"/>
      <c r="CS16" s="106"/>
      <c r="CT16" s="309"/>
      <c r="CU16" s="310"/>
      <c r="CV16" s="310"/>
      <c r="CW16" s="311"/>
      <c r="CX16" s="309"/>
      <c r="CY16" s="310"/>
      <c r="CZ16" s="310"/>
      <c r="DA16" s="311"/>
      <c r="DB16" s="309"/>
      <c r="DC16" s="310"/>
      <c r="DD16" s="310"/>
      <c r="DE16" s="311"/>
      <c r="DF16" s="309"/>
      <c r="DG16" s="310"/>
      <c r="DH16" s="310"/>
      <c r="DI16" s="311"/>
      <c r="DJ16" s="309"/>
      <c r="DK16" s="310"/>
      <c r="DL16" s="310"/>
      <c r="DM16" s="311"/>
      <c r="DN16" s="309"/>
      <c r="DO16" s="310"/>
      <c r="DP16" s="310"/>
      <c r="DQ16" s="311"/>
      <c r="DR16" s="309"/>
      <c r="DS16" s="310"/>
      <c r="DT16" s="310"/>
      <c r="DU16" s="311"/>
      <c r="DV16" s="60"/>
      <c r="DW16" s="115"/>
      <c r="DX16" s="79"/>
    </row>
    <row r="17" spans="1:128" s="33" customFormat="1" ht="18" x14ac:dyDescent="0.2">
      <c r="A17" s="297"/>
      <c r="B17" s="25">
        <f>Year!$Q$40</f>
        <v>44178</v>
      </c>
      <c r="C17" s="30" t="str">
        <f>IF(ISERROR(MATCH($B$17,event_dates,0)),"",INDEX(events,MATCH($B$17,event_dates,0)))</f>
        <v/>
      </c>
      <c r="D17" s="34"/>
      <c r="E17" s="34"/>
      <c r="F17" s="25">
        <f>Year!$R$40</f>
        <v>44179</v>
      </c>
      <c r="G17" s="30" t="str">
        <f>IF(ISERROR(MATCH($F$17,event_dates,0)),"",INDEX(events,MATCH($F$17,event_dates,0)))</f>
        <v/>
      </c>
      <c r="H17" s="34"/>
      <c r="I17" s="34"/>
      <c r="J17" s="25">
        <f>Year!$S$40</f>
        <v>44180</v>
      </c>
      <c r="K17" s="30" t="str">
        <f>IF(ISERROR(MATCH($J$17,event_dates,0)),"",INDEX(events,MATCH($J$17,event_dates,0)))</f>
        <v/>
      </c>
      <c r="L17" s="34"/>
      <c r="M17" s="34"/>
      <c r="N17" s="25">
        <f>Year!$T$40</f>
        <v>44181</v>
      </c>
      <c r="O17" s="30" t="str">
        <f>IF(ISERROR(MATCH($N$17,event_dates,0)),"",INDEX(events,MATCH($N$17,event_dates,0)))</f>
        <v/>
      </c>
      <c r="P17" s="34"/>
      <c r="Q17" s="34"/>
      <c r="R17" s="25">
        <f>Year!$U$40</f>
        <v>44182</v>
      </c>
      <c r="S17" s="30" t="str">
        <f>IF(ISERROR(MATCH($R$17,event_dates,0)),"",INDEX(events,MATCH($R$17,event_dates,0)))</f>
        <v/>
      </c>
      <c r="T17" s="34"/>
      <c r="U17" s="34"/>
      <c r="V17" s="25">
        <f>Year!$V$40</f>
        <v>44183</v>
      </c>
      <c r="W17" s="30" t="str">
        <f>IF(ISERROR(MATCH($V$17,event_dates,0)),"",INDEX(events,MATCH($V$17,event_dates,0)))</f>
        <v/>
      </c>
      <c r="X17" s="34"/>
      <c r="Y17" s="34"/>
      <c r="Z17" s="25">
        <f>Year!$W$40</f>
        <v>44184</v>
      </c>
      <c r="AA17" s="30" t="str">
        <f>IF(ISERROR(MATCH($Z$17,event_dates,0)),"",INDEX(events,MATCH($Z$17,event_dates,0)))</f>
        <v/>
      </c>
      <c r="AB17" s="34"/>
      <c r="AC17" s="32"/>
      <c r="AD17" s="34"/>
      <c r="AE17" s="114"/>
      <c r="AF17" s="78"/>
      <c r="AG17" s="105"/>
      <c r="AH17" s="25">
        <f>Year!$Q$40</f>
        <v>44178</v>
      </c>
      <c r="AI17" s="30" t="str">
        <f>IF(ISERROR(MATCH($B$17,event_dates,0)),"",INDEX(events,MATCH($B$17,event_dates,0)))</f>
        <v/>
      </c>
      <c r="AJ17" s="34"/>
      <c r="AK17" s="34"/>
      <c r="AL17" s="25">
        <f>Year!$R$40</f>
        <v>44179</v>
      </c>
      <c r="AM17" s="30" t="str">
        <f>IF(ISERROR(MATCH($F$17,event_dates,0)),"",INDEX(events,MATCH($F$17,event_dates,0)))</f>
        <v/>
      </c>
      <c r="AN17" s="34"/>
      <c r="AO17" s="34"/>
      <c r="AP17" s="25">
        <f>Year!$S$40</f>
        <v>44180</v>
      </c>
      <c r="AQ17" s="30" t="str">
        <f>IF(ISERROR(MATCH($J$17,event_dates,0)),"",INDEX(events,MATCH($J$17,event_dates,0)))</f>
        <v/>
      </c>
      <c r="AR17" s="34"/>
      <c r="AS17" s="34"/>
      <c r="AT17" s="25">
        <f>Year!$T$40</f>
        <v>44181</v>
      </c>
      <c r="AU17" s="30" t="str">
        <f>IF(ISERROR(MATCH($N$17,event_dates,0)),"",INDEX(events,MATCH($N$17,event_dates,0)))</f>
        <v/>
      </c>
      <c r="AV17" s="34"/>
      <c r="AW17" s="34"/>
      <c r="AX17" s="25">
        <f>Year!$U$40</f>
        <v>44182</v>
      </c>
      <c r="AY17" s="30" t="str">
        <f>IF(ISERROR(MATCH($R$17,event_dates,0)),"",INDEX(events,MATCH($R$17,event_dates,0)))</f>
        <v/>
      </c>
      <c r="AZ17" s="34"/>
      <c r="BA17" s="34"/>
      <c r="BB17" s="25">
        <f>Year!$V$40</f>
        <v>44183</v>
      </c>
      <c r="BC17" s="30" t="str">
        <f>IF(ISERROR(MATCH($V$17,event_dates,0)),"",INDEX(events,MATCH($V$17,event_dates,0)))</f>
        <v/>
      </c>
      <c r="BD17" s="34"/>
      <c r="BE17" s="34"/>
      <c r="BF17" s="25">
        <f>Year!$W$40</f>
        <v>44184</v>
      </c>
      <c r="BG17" s="30" t="str">
        <f>IF(ISERROR(MATCH($Z$17,event_dates,0)),"",INDEX(events,MATCH($Z$17,event_dates,0)))</f>
        <v/>
      </c>
      <c r="BH17" s="34"/>
      <c r="BI17" s="32"/>
      <c r="BJ17" s="34"/>
      <c r="BK17" s="114"/>
      <c r="BL17" s="78"/>
      <c r="BM17" s="105"/>
      <c r="BN17" s="25">
        <f>Year!$Q$40</f>
        <v>44178</v>
      </c>
      <c r="BO17" s="30" t="str">
        <f>IF(ISERROR(MATCH($B$17,event_dates,0)),"",INDEX(events,MATCH($B$17,event_dates,0)))</f>
        <v/>
      </c>
      <c r="BP17" s="34"/>
      <c r="BQ17" s="34"/>
      <c r="BR17" s="25">
        <f>Year!$R$40</f>
        <v>44179</v>
      </c>
      <c r="BS17" s="30" t="str">
        <f>IF(ISERROR(MATCH($F$17,event_dates,0)),"",INDEX(events,MATCH($F$17,event_dates,0)))</f>
        <v/>
      </c>
      <c r="BT17" s="34"/>
      <c r="BU17" s="34"/>
      <c r="BV17" s="25">
        <f>Year!$S$40</f>
        <v>44180</v>
      </c>
      <c r="BW17" s="30" t="str">
        <f>IF(ISERROR(MATCH($J$17,event_dates,0)),"",INDEX(events,MATCH($J$17,event_dates,0)))</f>
        <v/>
      </c>
      <c r="BX17" s="34"/>
      <c r="BY17" s="34"/>
      <c r="BZ17" s="25">
        <f>Year!$T$40</f>
        <v>44181</v>
      </c>
      <c r="CA17" s="30" t="str">
        <f>IF(ISERROR(MATCH($N$17,event_dates,0)),"",INDEX(events,MATCH($N$17,event_dates,0)))</f>
        <v/>
      </c>
      <c r="CB17" s="34"/>
      <c r="CC17" s="34"/>
      <c r="CD17" s="25">
        <f>Year!$U$40</f>
        <v>44182</v>
      </c>
      <c r="CE17" s="30" t="str">
        <f>IF(ISERROR(MATCH($R$17,event_dates,0)),"",INDEX(events,MATCH($R$17,event_dates,0)))</f>
        <v/>
      </c>
      <c r="CF17" s="34"/>
      <c r="CG17" s="34"/>
      <c r="CH17" s="25">
        <f>Year!$V$40</f>
        <v>44183</v>
      </c>
      <c r="CI17" s="30" t="str">
        <f>IF(ISERROR(MATCH($V$17,event_dates,0)),"",INDEX(events,MATCH($V$17,event_dates,0)))</f>
        <v/>
      </c>
      <c r="CJ17" s="34"/>
      <c r="CK17" s="34"/>
      <c r="CL17" s="25">
        <f>Year!$W$40</f>
        <v>44184</v>
      </c>
      <c r="CM17" s="30" t="str">
        <f>IF(ISERROR(MATCH($Z$17,event_dates,0)),"",INDEX(events,MATCH($Z$17,event_dates,0)))</f>
        <v/>
      </c>
      <c r="CN17" s="34"/>
      <c r="CO17" s="32"/>
      <c r="CP17" s="34"/>
      <c r="CQ17" s="114"/>
      <c r="CR17" s="78"/>
      <c r="CS17" s="105"/>
      <c r="CT17" s="25">
        <f>Year!$Q$40</f>
        <v>44178</v>
      </c>
      <c r="CU17" s="30" t="str">
        <f>IF(ISERROR(MATCH($B$17,event_dates,0)),"",INDEX(events,MATCH($B$17,event_dates,0)))</f>
        <v/>
      </c>
      <c r="CV17" s="34"/>
      <c r="CW17" s="34"/>
      <c r="CX17" s="25">
        <f>Year!$R$40</f>
        <v>44179</v>
      </c>
      <c r="CY17" s="30" t="str">
        <f>IF(ISERROR(MATCH($F$17,event_dates,0)),"",INDEX(events,MATCH($F$17,event_dates,0)))</f>
        <v/>
      </c>
      <c r="CZ17" s="34"/>
      <c r="DA17" s="34"/>
      <c r="DB17" s="25">
        <f>Year!$S$40</f>
        <v>44180</v>
      </c>
      <c r="DC17" s="30" t="str">
        <f>IF(ISERROR(MATCH($J$17,event_dates,0)),"",INDEX(events,MATCH($J$17,event_dates,0)))</f>
        <v/>
      </c>
      <c r="DD17" s="34"/>
      <c r="DE17" s="34"/>
      <c r="DF17" s="25">
        <f>Year!$T$40</f>
        <v>44181</v>
      </c>
      <c r="DG17" s="30" t="str">
        <f>IF(ISERROR(MATCH($N$17,event_dates,0)),"",INDEX(events,MATCH($N$17,event_dates,0)))</f>
        <v/>
      </c>
      <c r="DH17" s="34"/>
      <c r="DI17" s="34"/>
      <c r="DJ17" s="25">
        <f>Year!$U$40</f>
        <v>44182</v>
      </c>
      <c r="DK17" s="30" t="str">
        <f>IF(ISERROR(MATCH($R$17,event_dates,0)),"",INDEX(events,MATCH($R$17,event_dates,0)))</f>
        <v/>
      </c>
      <c r="DL17" s="34"/>
      <c r="DM17" s="34"/>
      <c r="DN17" s="25">
        <f>Year!$V$40</f>
        <v>44183</v>
      </c>
      <c r="DO17" s="30" t="str">
        <f>IF(ISERROR(MATCH($V$17,event_dates,0)),"",INDEX(events,MATCH($V$17,event_dates,0)))</f>
        <v/>
      </c>
      <c r="DP17" s="34"/>
      <c r="DQ17" s="34"/>
      <c r="DR17" s="25">
        <f>Year!$W$40</f>
        <v>44184</v>
      </c>
      <c r="DS17" s="30" t="str">
        <f>IF(ISERROR(MATCH($Z$17,event_dates,0)),"",INDEX(events,MATCH($Z$17,event_dates,0)))</f>
        <v/>
      </c>
      <c r="DT17" s="34"/>
      <c r="DU17" s="32"/>
      <c r="DV17" s="34"/>
      <c r="DW17" s="11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75"/>
      <c r="AF18" s="77"/>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75"/>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75"/>
      <c r="CR18" s="77"/>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75"/>
      <c r="DX18" s="77"/>
    </row>
    <row r="19" spans="1:128" s="9" customFormat="1" ht="13.5" x14ac:dyDescent="0.2">
      <c r="A19" s="297"/>
      <c r="B19" s="306"/>
      <c r="C19" s="307"/>
      <c r="D19" s="307"/>
      <c r="E19" s="308"/>
      <c r="F19" s="306"/>
      <c r="G19" s="307"/>
      <c r="H19" s="307"/>
      <c r="I19" s="308"/>
      <c r="J19" s="306"/>
      <c r="K19" s="307"/>
      <c r="L19" s="307"/>
      <c r="M19" s="308"/>
      <c r="N19" s="306"/>
      <c r="O19" s="307"/>
      <c r="P19" s="307"/>
      <c r="Q19" s="308"/>
      <c r="R19" s="306"/>
      <c r="S19" s="307"/>
      <c r="T19" s="307"/>
      <c r="U19" s="308"/>
      <c r="V19" s="306"/>
      <c r="W19" s="307"/>
      <c r="X19" s="307"/>
      <c r="Y19" s="308"/>
      <c r="Z19" s="306"/>
      <c r="AA19" s="307"/>
      <c r="AB19" s="307"/>
      <c r="AC19" s="308"/>
      <c r="AD19" s="59"/>
      <c r="AE19" s="75"/>
      <c r="AF19" s="77"/>
      <c r="AG19" s="104"/>
      <c r="AH19" s="306"/>
      <c r="AI19" s="307"/>
      <c r="AJ19" s="307"/>
      <c r="AK19" s="308"/>
      <c r="AL19" s="306"/>
      <c r="AM19" s="307"/>
      <c r="AN19" s="307"/>
      <c r="AO19" s="308"/>
      <c r="AP19" s="306"/>
      <c r="AQ19" s="307"/>
      <c r="AR19" s="307"/>
      <c r="AS19" s="308"/>
      <c r="AT19" s="306"/>
      <c r="AU19" s="307"/>
      <c r="AV19" s="307"/>
      <c r="AW19" s="308"/>
      <c r="AX19" s="306"/>
      <c r="AY19" s="307"/>
      <c r="AZ19" s="307"/>
      <c r="BA19" s="308"/>
      <c r="BB19" s="306"/>
      <c r="BC19" s="307"/>
      <c r="BD19" s="307"/>
      <c r="BE19" s="308"/>
      <c r="BF19" s="306"/>
      <c r="BG19" s="307"/>
      <c r="BH19" s="307"/>
      <c r="BI19" s="308"/>
      <c r="BJ19" s="59"/>
      <c r="BK19" s="75"/>
      <c r="BL19" s="77"/>
      <c r="BM19" s="104"/>
      <c r="BN19" s="306"/>
      <c r="BO19" s="307"/>
      <c r="BP19" s="307"/>
      <c r="BQ19" s="308"/>
      <c r="BR19" s="306"/>
      <c r="BS19" s="307"/>
      <c r="BT19" s="307"/>
      <c r="BU19" s="308"/>
      <c r="BV19" s="306"/>
      <c r="BW19" s="307"/>
      <c r="BX19" s="307"/>
      <c r="BY19" s="308"/>
      <c r="BZ19" s="306"/>
      <c r="CA19" s="307"/>
      <c r="CB19" s="307"/>
      <c r="CC19" s="308"/>
      <c r="CD19" s="306"/>
      <c r="CE19" s="307"/>
      <c r="CF19" s="307"/>
      <c r="CG19" s="308"/>
      <c r="CH19" s="306"/>
      <c r="CI19" s="307"/>
      <c r="CJ19" s="307"/>
      <c r="CK19" s="308"/>
      <c r="CL19" s="306"/>
      <c r="CM19" s="307"/>
      <c r="CN19" s="307"/>
      <c r="CO19" s="308"/>
      <c r="CP19" s="59"/>
      <c r="CQ19" s="75"/>
      <c r="CR19" s="77"/>
      <c r="CS19" s="104"/>
      <c r="CT19" s="306"/>
      <c r="CU19" s="307"/>
      <c r="CV19" s="307"/>
      <c r="CW19" s="308"/>
      <c r="CX19" s="306"/>
      <c r="CY19" s="307"/>
      <c r="CZ19" s="307"/>
      <c r="DA19" s="308"/>
      <c r="DB19" s="306"/>
      <c r="DC19" s="307"/>
      <c r="DD19" s="307"/>
      <c r="DE19" s="308"/>
      <c r="DF19" s="306"/>
      <c r="DG19" s="307"/>
      <c r="DH19" s="307"/>
      <c r="DI19" s="308"/>
      <c r="DJ19" s="306"/>
      <c r="DK19" s="307"/>
      <c r="DL19" s="307"/>
      <c r="DM19" s="308"/>
      <c r="DN19" s="306"/>
      <c r="DO19" s="307"/>
      <c r="DP19" s="307"/>
      <c r="DQ19" s="308"/>
      <c r="DR19" s="306"/>
      <c r="DS19" s="307"/>
      <c r="DT19" s="307"/>
      <c r="DU19" s="308"/>
      <c r="DV19" s="59"/>
      <c r="DW19" s="75"/>
      <c r="DX19" s="77"/>
    </row>
    <row r="20" spans="1:128" s="9" customFormat="1" ht="13.5" x14ac:dyDescent="0.2">
      <c r="A20" s="297"/>
      <c r="B20" s="306"/>
      <c r="C20" s="307"/>
      <c r="D20" s="307"/>
      <c r="E20" s="308"/>
      <c r="F20" s="306"/>
      <c r="G20" s="307"/>
      <c r="H20" s="307"/>
      <c r="I20" s="308"/>
      <c r="J20" s="306"/>
      <c r="K20" s="307"/>
      <c r="L20" s="307"/>
      <c r="M20" s="308"/>
      <c r="N20" s="306"/>
      <c r="O20" s="307"/>
      <c r="P20" s="307"/>
      <c r="Q20" s="308"/>
      <c r="R20" s="306"/>
      <c r="S20" s="307"/>
      <c r="T20" s="307"/>
      <c r="U20" s="308"/>
      <c r="V20" s="306"/>
      <c r="W20" s="307"/>
      <c r="X20" s="307"/>
      <c r="Y20" s="308"/>
      <c r="Z20" s="306"/>
      <c r="AA20" s="307"/>
      <c r="AB20" s="307"/>
      <c r="AC20" s="308"/>
      <c r="AD20" s="59"/>
      <c r="AE20" s="75"/>
      <c r="AF20" s="77"/>
      <c r="AG20" s="104"/>
      <c r="AH20" s="306"/>
      <c r="AI20" s="307"/>
      <c r="AJ20" s="307"/>
      <c r="AK20" s="308"/>
      <c r="AL20" s="306"/>
      <c r="AM20" s="307"/>
      <c r="AN20" s="307"/>
      <c r="AO20" s="308"/>
      <c r="AP20" s="306"/>
      <c r="AQ20" s="307"/>
      <c r="AR20" s="307"/>
      <c r="AS20" s="308"/>
      <c r="AT20" s="306"/>
      <c r="AU20" s="307"/>
      <c r="AV20" s="307"/>
      <c r="AW20" s="308"/>
      <c r="AX20" s="306"/>
      <c r="AY20" s="307"/>
      <c r="AZ20" s="307"/>
      <c r="BA20" s="308"/>
      <c r="BB20" s="306"/>
      <c r="BC20" s="307"/>
      <c r="BD20" s="307"/>
      <c r="BE20" s="308"/>
      <c r="BF20" s="306"/>
      <c r="BG20" s="307"/>
      <c r="BH20" s="307"/>
      <c r="BI20" s="308"/>
      <c r="BJ20" s="59"/>
      <c r="BK20" s="75"/>
      <c r="BL20" s="77"/>
      <c r="BM20" s="104"/>
      <c r="BN20" s="306"/>
      <c r="BO20" s="307"/>
      <c r="BP20" s="307"/>
      <c r="BQ20" s="308"/>
      <c r="BR20" s="306"/>
      <c r="BS20" s="307"/>
      <c r="BT20" s="307"/>
      <c r="BU20" s="308"/>
      <c r="BV20" s="306"/>
      <c r="BW20" s="307"/>
      <c r="BX20" s="307"/>
      <c r="BY20" s="308"/>
      <c r="BZ20" s="306"/>
      <c r="CA20" s="307"/>
      <c r="CB20" s="307"/>
      <c r="CC20" s="308"/>
      <c r="CD20" s="306"/>
      <c r="CE20" s="307"/>
      <c r="CF20" s="307"/>
      <c r="CG20" s="308"/>
      <c r="CH20" s="306"/>
      <c r="CI20" s="307"/>
      <c r="CJ20" s="307"/>
      <c r="CK20" s="308"/>
      <c r="CL20" s="306"/>
      <c r="CM20" s="307"/>
      <c r="CN20" s="307"/>
      <c r="CO20" s="308"/>
      <c r="CP20" s="59"/>
      <c r="CQ20" s="75"/>
      <c r="CR20" s="77"/>
      <c r="CS20" s="104"/>
      <c r="CT20" s="306"/>
      <c r="CU20" s="307"/>
      <c r="CV20" s="307"/>
      <c r="CW20" s="308"/>
      <c r="CX20" s="306"/>
      <c r="CY20" s="307"/>
      <c r="CZ20" s="307"/>
      <c r="DA20" s="308"/>
      <c r="DB20" s="306"/>
      <c r="DC20" s="307"/>
      <c r="DD20" s="307"/>
      <c r="DE20" s="308"/>
      <c r="DF20" s="306"/>
      <c r="DG20" s="307"/>
      <c r="DH20" s="307"/>
      <c r="DI20" s="308"/>
      <c r="DJ20" s="306"/>
      <c r="DK20" s="307"/>
      <c r="DL20" s="307"/>
      <c r="DM20" s="308"/>
      <c r="DN20" s="306"/>
      <c r="DO20" s="307"/>
      <c r="DP20" s="307"/>
      <c r="DQ20" s="308"/>
      <c r="DR20" s="306"/>
      <c r="DS20" s="307"/>
      <c r="DT20" s="307"/>
      <c r="DU20" s="308"/>
      <c r="DV20" s="59"/>
      <c r="DW20" s="75"/>
      <c r="DX20" s="77"/>
    </row>
    <row r="21" spans="1:128" s="9" customFormat="1" ht="13.5" x14ac:dyDescent="0.2">
      <c r="A21" s="297"/>
      <c r="B21" s="306"/>
      <c r="C21" s="307"/>
      <c r="D21" s="307"/>
      <c r="E21" s="308"/>
      <c r="F21" s="306"/>
      <c r="G21" s="307"/>
      <c r="H21" s="307"/>
      <c r="I21" s="308"/>
      <c r="J21" s="306"/>
      <c r="K21" s="307"/>
      <c r="L21" s="307"/>
      <c r="M21" s="308"/>
      <c r="N21" s="306"/>
      <c r="O21" s="307"/>
      <c r="P21" s="307"/>
      <c r="Q21" s="308"/>
      <c r="R21" s="306"/>
      <c r="S21" s="307"/>
      <c r="T21" s="307"/>
      <c r="U21" s="308"/>
      <c r="V21" s="306"/>
      <c r="W21" s="307"/>
      <c r="X21" s="307"/>
      <c r="Y21" s="308"/>
      <c r="Z21" s="306"/>
      <c r="AA21" s="307"/>
      <c r="AB21" s="307"/>
      <c r="AC21" s="308"/>
      <c r="AD21" s="59"/>
      <c r="AE21" s="75"/>
      <c r="AF21" s="77"/>
      <c r="AG21" s="104"/>
      <c r="AH21" s="306"/>
      <c r="AI21" s="307"/>
      <c r="AJ21" s="307"/>
      <c r="AK21" s="308"/>
      <c r="AL21" s="306"/>
      <c r="AM21" s="307"/>
      <c r="AN21" s="307"/>
      <c r="AO21" s="308"/>
      <c r="AP21" s="306"/>
      <c r="AQ21" s="307"/>
      <c r="AR21" s="307"/>
      <c r="AS21" s="308"/>
      <c r="AT21" s="306"/>
      <c r="AU21" s="307"/>
      <c r="AV21" s="307"/>
      <c r="AW21" s="308"/>
      <c r="AX21" s="306"/>
      <c r="AY21" s="307"/>
      <c r="AZ21" s="307"/>
      <c r="BA21" s="308"/>
      <c r="BB21" s="306"/>
      <c r="BC21" s="307"/>
      <c r="BD21" s="307"/>
      <c r="BE21" s="308"/>
      <c r="BF21" s="306"/>
      <c r="BG21" s="307"/>
      <c r="BH21" s="307"/>
      <c r="BI21" s="308"/>
      <c r="BJ21" s="59"/>
      <c r="BK21" s="75"/>
      <c r="BL21" s="77"/>
      <c r="BM21" s="104"/>
      <c r="BN21" s="306"/>
      <c r="BO21" s="307"/>
      <c r="BP21" s="307"/>
      <c r="BQ21" s="308"/>
      <c r="BR21" s="306"/>
      <c r="BS21" s="307"/>
      <c r="BT21" s="307"/>
      <c r="BU21" s="308"/>
      <c r="BV21" s="306"/>
      <c r="BW21" s="307"/>
      <c r="BX21" s="307"/>
      <c r="BY21" s="308"/>
      <c r="BZ21" s="306"/>
      <c r="CA21" s="307"/>
      <c r="CB21" s="307"/>
      <c r="CC21" s="308"/>
      <c r="CD21" s="306"/>
      <c r="CE21" s="307"/>
      <c r="CF21" s="307"/>
      <c r="CG21" s="308"/>
      <c r="CH21" s="306"/>
      <c r="CI21" s="307"/>
      <c r="CJ21" s="307"/>
      <c r="CK21" s="308"/>
      <c r="CL21" s="306"/>
      <c r="CM21" s="307"/>
      <c r="CN21" s="307"/>
      <c r="CO21" s="308"/>
      <c r="CP21" s="59"/>
      <c r="CQ21" s="75"/>
      <c r="CR21" s="77"/>
      <c r="CS21" s="104"/>
      <c r="CT21" s="306"/>
      <c r="CU21" s="307"/>
      <c r="CV21" s="307"/>
      <c r="CW21" s="308"/>
      <c r="CX21" s="306"/>
      <c r="CY21" s="307"/>
      <c r="CZ21" s="307"/>
      <c r="DA21" s="308"/>
      <c r="DB21" s="306"/>
      <c r="DC21" s="307"/>
      <c r="DD21" s="307"/>
      <c r="DE21" s="308"/>
      <c r="DF21" s="306"/>
      <c r="DG21" s="307"/>
      <c r="DH21" s="307"/>
      <c r="DI21" s="308"/>
      <c r="DJ21" s="306"/>
      <c r="DK21" s="307"/>
      <c r="DL21" s="307"/>
      <c r="DM21" s="308"/>
      <c r="DN21" s="306"/>
      <c r="DO21" s="307"/>
      <c r="DP21" s="307"/>
      <c r="DQ21" s="308"/>
      <c r="DR21" s="306"/>
      <c r="DS21" s="307"/>
      <c r="DT21" s="307"/>
      <c r="DU21" s="308"/>
      <c r="DV21" s="59"/>
      <c r="DW21" s="75"/>
      <c r="DX21" s="77"/>
    </row>
    <row r="22" spans="1:128" s="10" customFormat="1" ht="12.75" customHeight="1" x14ac:dyDescent="0.2">
      <c r="A22" s="297"/>
      <c r="B22" s="309"/>
      <c r="C22" s="310"/>
      <c r="D22" s="310"/>
      <c r="E22" s="311"/>
      <c r="F22" s="309"/>
      <c r="G22" s="310"/>
      <c r="H22" s="310"/>
      <c r="I22" s="311"/>
      <c r="J22" s="309"/>
      <c r="K22" s="310"/>
      <c r="L22" s="310"/>
      <c r="M22" s="311"/>
      <c r="N22" s="309"/>
      <c r="O22" s="310"/>
      <c r="P22" s="310"/>
      <c r="Q22" s="311"/>
      <c r="R22" s="309"/>
      <c r="S22" s="310"/>
      <c r="T22" s="310"/>
      <c r="U22" s="311"/>
      <c r="V22" s="309"/>
      <c r="W22" s="310"/>
      <c r="X22" s="310"/>
      <c r="Y22" s="311"/>
      <c r="Z22" s="309"/>
      <c r="AA22" s="310"/>
      <c r="AB22" s="310"/>
      <c r="AC22" s="311"/>
      <c r="AD22" s="60"/>
      <c r="AE22" s="115"/>
      <c r="AF22" s="79"/>
      <c r="AG22" s="106"/>
      <c r="AH22" s="309"/>
      <c r="AI22" s="310"/>
      <c r="AJ22" s="310"/>
      <c r="AK22" s="311"/>
      <c r="AL22" s="309"/>
      <c r="AM22" s="310"/>
      <c r="AN22" s="310"/>
      <c r="AO22" s="311"/>
      <c r="AP22" s="309"/>
      <c r="AQ22" s="310"/>
      <c r="AR22" s="310"/>
      <c r="AS22" s="311"/>
      <c r="AT22" s="309"/>
      <c r="AU22" s="310"/>
      <c r="AV22" s="310"/>
      <c r="AW22" s="311"/>
      <c r="AX22" s="309"/>
      <c r="AY22" s="310"/>
      <c r="AZ22" s="310"/>
      <c r="BA22" s="311"/>
      <c r="BB22" s="309"/>
      <c r="BC22" s="310"/>
      <c r="BD22" s="310"/>
      <c r="BE22" s="311"/>
      <c r="BF22" s="309"/>
      <c r="BG22" s="310"/>
      <c r="BH22" s="310"/>
      <c r="BI22" s="311"/>
      <c r="BJ22" s="60"/>
      <c r="BK22" s="115"/>
      <c r="BL22" s="79"/>
      <c r="BM22" s="106"/>
      <c r="BN22" s="309"/>
      <c r="BO22" s="310"/>
      <c r="BP22" s="310"/>
      <c r="BQ22" s="311"/>
      <c r="BR22" s="309"/>
      <c r="BS22" s="310"/>
      <c r="BT22" s="310"/>
      <c r="BU22" s="311"/>
      <c r="BV22" s="309"/>
      <c r="BW22" s="310"/>
      <c r="BX22" s="310"/>
      <c r="BY22" s="311"/>
      <c r="BZ22" s="309"/>
      <c r="CA22" s="310"/>
      <c r="CB22" s="310"/>
      <c r="CC22" s="311"/>
      <c r="CD22" s="309"/>
      <c r="CE22" s="310"/>
      <c r="CF22" s="310"/>
      <c r="CG22" s="311"/>
      <c r="CH22" s="309"/>
      <c r="CI22" s="310"/>
      <c r="CJ22" s="310"/>
      <c r="CK22" s="311"/>
      <c r="CL22" s="309"/>
      <c r="CM22" s="310"/>
      <c r="CN22" s="310"/>
      <c r="CO22" s="311"/>
      <c r="CP22" s="60"/>
      <c r="CQ22" s="115"/>
      <c r="CR22" s="79"/>
      <c r="CS22" s="106"/>
      <c r="CT22" s="309"/>
      <c r="CU22" s="310"/>
      <c r="CV22" s="310"/>
      <c r="CW22" s="311"/>
      <c r="CX22" s="309"/>
      <c r="CY22" s="310"/>
      <c r="CZ22" s="310"/>
      <c r="DA22" s="311"/>
      <c r="DB22" s="309"/>
      <c r="DC22" s="310"/>
      <c r="DD22" s="310"/>
      <c r="DE22" s="311"/>
      <c r="DF22" s="309"/>
      <c r="DG22" s="310"/>
      <c r="DH22" s="310"/>
      <c r="DI22" s="311"/>
      <c r="DJ22" s="309"/>
      <c r="DK22" s="310"/>
      <c r="DL22" s="310"/>
      <c r="DM22" s="311"/>
      <c r="DN22" s="309"/>
      <c r="DO22" s="310"/>
      <c r="DP22" s="310"/>
      <c r="DQ22" s="311"/>
      <c r="DR22" s="309"/>
      <c r="DS22" s="310"/>
      <c r="DT22" s="310"/>
      <c r="DU22" s="311"/>
      <c r="DV22" s="60"/>
      <c r="DW22" s="115"/>
      <c r="DX22" s="79"/>
    </row>
    <row r="23" spans="1:128" s="33" customFormat="1" ht="18" x14ac:dyDescent="0.2">
      <c r="A23" s="297"/>
      <c r="B23" s="25">
        <f>Year!$Q$41</f>
        <v>44185</v>
      </c>
      <c r="C23" s="30" t="str">
        <f>IF(ISERROR(MATCH($B$23,event_dates,0)),"",INDEX(events,MATCH($B$23,event_dates,0)))</f>
        <v/>
      </c>
      <c r="D23" s="34"/>
      <c r="E23" s="34"/>
      <c r="F23" s="25">
        <f>Year!$R$41</f>
        <v>44186</v>
      </c>
      <c r="G23" s="30" t="str">
        <f>IF(ISERROR(MATCH($F$23,event_dates,0)),"",INDEX(events,MATCH($F$23,event_dates,0)))</f>
        <v/>
      </c>
      <c r="H23" s="34"/>
      <c r="I23" s="34"/>
      <c r="J23" s="25">
        <f>Year!$S$41</f>
        <v>44187</v>
      </c>
      <c r="K23" s="30" t="str">
        <f>IF(ISERROR(MATCH($J$23,event_dates,0)),"",INDEX(events,MATCH($J$23,event_dates,0)))</f>
        <v/>
      </c>
      <c r="L23" s="34"/>
      <c r="M23" s="34"/>
      <c r="N23" s="25">
        <f>Year!$T$41</f>
        <v>44188</v>
      </c>
      <c r="O23" s="30" t="str">
        <f>IF(ISERROR(MATCH($N$23,event_dates,0)),"",INDEX(events,MATCH($N$23,event_dates,0)))</f>
        <v/>
      </c>
      <c r="P23" s="34"/>
      <c r="Q23" s="34"/>
      <c r="R23" s="25">
        <f>Year!$U$41</f>
        <v>44189</v>
      </c>
      <c r="S23" s="30" t="str">
        <f>IF(ISERROR(MATCH($R$23,event_dates,0)),"",INDEX(events,MATCH($R$23,event_dates,0)))</f>
        <v/>
      </c>
      <c r="T23" s="34"/>
      <c r="U23" s="34"/>
      <c r="V23" s="25">
        <f>Year!$V$41</f>
        <v>44190</v>
      </c>
      <c r="W23" s="30" t="str">
        <f>IF(ISERROR(MATCH($V$23,event_dates,0)),"",INDEX(events,MATCH($V$23,event_dates,0)))</f>
        <v>Christmas Day</v>
      </c>
      <c r="X23" s="34"/>
      <c r="Y23" s="34"/>
      <c r="Z23" s="25">
        <f>Year!$W$41</f>
        <v>44191</v>
      </c>
      <c r="AA23" s="30" t="str">
        <f>IF(ISERROR(MATCH($Z$23,event_dates,0)),"",INDEX(events,MATCH($Z$23,event_dates,0)))</f>
        <v/>
      </c>
      <c r="AB23" s="34"/>
      <c r="AC23" s="32"/>
      <c r="AD23" s="34"/>
      <c r="AE23" s="114"/>
      <c r="AF23" s="78"/>
      <c r="AG23" s="105"/>
      <c r="AH23" s="25">
        <f>Year!$Q$41</f>
        <v>44185</v>
      </c>
      <c r="AI23" s="30" t="str">
        <f>IF(ISERROR(MATCH($B$23,event_dates,0)),"",INDEX(events,MATCH($B$23,event_dates,0)))</f>
        <v/>
      </c>
      <c r="AJ23" s="34"/>
      <c r="AK23" s="34"/>
      <c r="AL23" s="25">
        <f>Year!$R$41</f>
        <v>44186</v>
      </c>
      <c r="AM23" s="30" t="str">
        <f>IF(ISERROR(MATCH($F$23,event_dates,0)),"",INDEX(events,MATCH($F$23,event_dates,0)))</f>
        <v/>
      </c>
      <c r="AN23" s="34"/>
      <c r="AO23" s="34"/>
      <c r="AP23" s="25">
        <f>Year!$S$41</f>
        <v>44187</v>
      </c>
      <c r="AQ23" s="30" t="str">
        <f>IF(ISERROR(MATCH($J$23,event_dates,0)),"",INDEX(events,MATCH($J$23,event_dates,0)))</f>
        <v/>
      </c>
      <c r="AR23" s="34"/>
      <c r="AS23" s="34"/>
      <c r="AT23" s="25">
        <f>Year!$T$41</f>
        <v>44188</v>
      </c>
      <c r="AU23" s="30" t="str">
        <f>IF(ISERROR(MATCH($N$23,event_dates,0)),"",INDEX(events,MATCH($N$23,event_dates,0)))</f>
        <v/>
      </c>
      <c r="AV23" s="34"/>
      <c r="AW23" s="34"/>
      <c r="AX23" s="25">
        <f>Year!$U$41</f>
        <v>44189</v>
      </c>
      <c r="AY23" s="30" t="str">
        <f>IF(ISERROR(MATCH($R$23,event_dates,0)),"",INDEX(events,MATCH($R$23,event_dates,0)))</f>
        <v/>
      </c>
      <c r="AZ23" s="34"/>
      <c r="BA23" s="34"/>
      <c r="BB23" s="25">
        <f>Year!$V$41</f>
        <v>44190</v>
      </c>
      <c r="BC23" s="30" t="str">
        <f>IF(ISERROR(MATCH($V$23,event_dates,0)),"",INDEX(events,MATCH($V$23,event_dates,0)))</f>
        <v>Christmas Day</v>
      </c>
      <c r="BD23" s="34"/>
      <c r="BE23" s="34"/>
      <c r="BF23" s="25">
        <f>Year!$W$41</f>
        <v>44191</v>
      </c>
      <c r="BG23" s="30" t="str">
        <f>IF(ISERROR(MATCH($Z$23,event_dates,0)),"",INDEX(events,MATCH($Z$23,event_dates,0)))</f>
        <v/>
      </c>
      <c r="BH23" s="34"/>
      <c r="BI23" s="32"/>
      <c r="BJ23" s="34"/>
      <c r="BK23" s="114"/>
      <c r="BL23" s="78"/>
      <c r="BM23" s="105"/>
      <c r="BN23" s="25">
        <f>Year!$Q$41</f>
        <v>44185</v>
      </c>
      <c r="BO23" s="30" t="str">
        <f>IF(ISERROR(MATCH($B$23,event_dates,0)),"",INDEX(events,MATCH($B$23,event_dates,0)))</f>
        <v/>
      </c>
      <c r="BP23" s="34"/>
      <c r="BQ23" s="34"/>
      <c r="BR23" s="25">
        <f>Year!$R$41</f>
        <v>44186</v>
      </c>
      <c r="BS23" s="30" t="str">
        <f>IF(ISERROR(MATCH($F$23,event_dates,0)),"",INDEX(events,MATCH($F$23,event_dates,0)))</f>
        <v/>
      </c>
      <c r="BT23" s="34"/>
      <c r="BU23" s="34"/>
      <c r="BV23" s="25">
        <f>Year!$S$41</f>
        <v>44187</v>
      </c>
      <c r="BW23" s="30" t="str">
        <f>IF(ISERROR(MATCH($J$23,event_dates,0)),"",INDEX(events,MATCH($J$23,event_dates,0)))</f>
        <v/>
      </c>
      <c r="BX23" s="34"/>
      <c r="BY23" s="34"/>
      <c r="BZ23" s="25">
        <f>Year!$T$41</f>
        <v>44188</v>
      </c>
      <c r="CA23" s="30" t="str">
        <f>IF(ISERROR(MATCH($N$23,event_dates,0)),"",INDEX(events,MATCH($N$23,event_dates,0)))</f>
        <v/>
      </c>
      <c r="CB23" s="34"/>
      <c r="CC23" s="34"/>
      <c r="CD23" s="25">
        <f>Year!$U$41</f>
        <v>44189</v>
      </c>
      <c r="CE23" s="30" t="str">
        <f>IF(ISERROR(MATCH($R$23,event_dates,0)),"",INDEX(events,MATCH($R$23,event_dates,0)))</f>
        <v/>
      </c>
      <c r="CF23" s="34"/>
      <c r="CG23" s="34"/>
      <c r="CH23" s="25">
        <f>Year!$V$41</f>
        <v>44190</v>
      </c>
      <c r="CI23" s="30" t="str">
        <f>IF(ISERROR(MATCH($V$23,event_dates,0)),"",INDEX(events,MATCH($V$23,event_dates,0)))</f>
        <v>Christmas Day</v>
      </c>
      <c r="CJ23" s="34"/>
      <c r="CK23" s="34"/>
      <c r="CL23" s="25">
        <f>Year!$W$41</f>
        <v>44191</v>
      </c>
      <c r="CM23" s="30" t="str">
        <f>IF(ISERROR(MATCH($Z$23,event_dates,0)),"",INDEX(events,MATCH($Z$23,event_dates,0)))</f>
        <v/>
      </c>
      <c r="CN23" s="34"/>
      <c r="CO23" s="32"/>
      <c r="CP23" s="34"/>
      <c r="CQ23" s="114"/>
      <c r="CR23" s="78"/>
      <c r="CS23" s="105"/>
      <c r="CT23" s="25">
        <f>Year!$Q$41</f>
        <v>44185</v>
      </c>
      <c r="CU23" s="30" t="str">
        <f>IF(ISERROR(MATCH($B$23,event_dates,0)),"",INDEX(events,MATCH($B$23,event_dates,0)))</f>
        <v/>
      </c>
      <c r="CV23" s="34"/>
      <c r="CW23" s="34"/>
      <c r="CX23" s="25">
        <f>Year!$R$41</f>
        <v>44186</v>
      </c>
      <c r="CY23" s="30" t="str">
        <f>IF(ISERROR(MATCH($F$23,event_dates,0)),"",INDEX(events,MATCH($F$23,event_dates,0)))</f>
        <v/>
      </c>
      <c r="CZ23" s="34"/>
      <c r="DA23" s="34"/>
      <c r="DB23" s="25">
        <f>Year!$S$41</f>
        <v>44187</v>
      </c>
      <c r="DC23" s="30" t="str">
        <f>IF(ISERROR(MATCH($J$23,event_dates,0)),"",INDEX(events,MATCH($J$23,event_dates,0)))</f>
        <v/>
      </c>
      <c r="DD23" s="34"/>
      <c r="DE23" s="34"/>
      <c r="DF23" s="25">
        <f>Year!$T$41</f>
        <v>44188</v>
      </c>
      <c r="DG23" s="30" t="str">
        <f>IF(ISERROR(MATCH($N$23,event_dates,0)),"",INDEX(events,MATCH($N$23,event_dates,0)))</f>
        <v/>
      </c>
      <c r="DH23" s="34"/>
      <c r="DI23" s="34"/>
      <c r="DJ23" s="25">
        <f>Year!$U$41</f>
        <v>44189</v>
      </c>
      <c r="DK23" s="30" t="str">
        <f>IF(ISERROR(MATCH($R$23,event_dates,0)),"",INDEX(events,MATCH($R$23,event_dates,0)))</f>
        <v/>
      </c>
      <c r="DL23" s="34"/>
      <c r="DM23" s="34"/>
      <c r="DN23" s="25">
        <f>Year!$V$41</f>
        <v>44190</v>
      </c>
      <c r="DO23" s="30" t="str">
        <f>IF(ISERROR(MATCH($V$23,event_dates,0)),"",INDEX(events,MATCH($V$23,event_dates,0)))</f>
        <v>Christmas Day</v>
      </c>
      <c r="DP23" s="34"/>
      <c r="DQ23" s="34"/>
      <c r="DR23" s="25">
        <f>Year!$W$41</f>
        <v>44191</v>
      </c>
      <c r="DS23" s="30" t="str">
        <f>IF(ISERROR(MATCH($Z$23,event_dates,0)),"",INDEX(events,MATCH($Z$23,event_dates,0)))</f>
        <v/>
      </c>
      <c r="DT23" s="34"/>
      <c r="DU23" s="32"/>
      <c r="DV23" s="34"/>
      <c r="DW23" s="114"/>
      <c r="DX23" s="78"/>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75"/>
      <c r="AF24" s="77"/>
      <c r="AG24" s="104"/>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75"/>
      <c r="BL24" s="77"/>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75"/>
      <c r="CR24" s="77"/>
      <c r="CS24" s="104"/>
      <c r="CT24" s="319" t="str">
        <f ca="1">IF(ISERROR(MATCH($B$23,event_dates,0)+MATCH($B$23,OFFSET(event_dates,MATCH($B$23,event_dates,0),0,500,1),0)),"",INDEX(events,MATCH($B$23,event_dates,0)+MATCH($B$23,OFFSET(event_dates,MATCH($B$23,event_dates,0),0,500,1),0)))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75"/>
      <c r="DX24" s="77"/>
    </row>
    <row r="25" spans="1:128" s="9" customFormat="1" ht="13.5" x14ac:dyDescent="0.2">
      <c r="A25" s="297"/>
      <c r="B25" s="306"/>
      <c r="C25" s="307"/>
      <c r="D25" s="307"/>
      <c r="E25" s="308"/>
      <c r="F25" s="306"/>
      <c r="G25" s="307"/>
      <c r="H25" s="307"/>
      <c r="I25" s="308"/>
      <c r="J25" s="306"/>
      <c r="K25" s="307"/>
      <c r="L25" s="307"/>
      <c r="M25" s="308"/>
      <c r="N25" s="306"/>
      <c r="O25" s="307"/>
      <c r="P25" s="307"/>
      <c r="Q25" s="308"/>
      <c r="R25" s="306"/>
      <c r="S25" s="307"/>
      <c r="T25" s="307"/>
      <c r="U25" s="308"/>
      <c r="V25" s="306"/>
      <c r="W25" s="307"/>
      <c r="X25" s="307"/>
      <c r="Y25" s="308"/>
      <c r="Z25" s="306"/>
      <c r="AA25" s="307"/>
      <c r="AB25" s="307"/>
      <c r="AC25" s="308"/>
      <c r="AD25" s="59"/>
      <c r="AE25" s="75"/>
      <c r="AF25" s="77"/>
      <c r="AG25" s="104"/>
      <c r="AH25" s="306"/>
      <c r="AI25" s="307"/>
      <c r="AJ25" s="307"/>
      <c r="AK25" s="308"/>
      <c r="AL25" s="306"/>
      <c r="AM25" s="307"/>
      <c r="AN25" s="307"/>
      <c r="AO25" s="308"/>
      <c r="AP25" s="306"/>
      <c r="AQ25" s="307"/>
      <c r="AR25" s="307"/>
      <c r="AS25" s="308"/>
      <c r="AT25" s="306"/>
      <c r="AU25" s="307"/>
      <c r="AV25" s="307"/>
      <c r="AW25" s="308"/>
      <c r="AX25" s="306"/>
      <c r="AY25" s="307"/>
      <c r="AZ25" s="307"/>
      <c r="BA25" s="308"/>
      <c r="BB25" s="306"/>
      <c r="BC25" s="307"/>
      <c r="BD25" s="307"/>
      <c r="BE25" s="308"/>
      <c r="BF25" s="306"/>
      <c r="BG25" s="307"/>
      <c r="BH25" s="307"/>
      <c r="BI25" s="308"/>
      <c r="BJ25" s="59"/>
      <c r="BK25" s="75"/>
      <c r="BL25" s="77"/>
      <c r="BM25" s="104"/>
      <c r="BN25" s="306"/>
      <c r="BO25" s="307"/>
      <c r="BP25" s="307"/>
      <c r="BQ25" s="308"/>
      <c r="BR25" s="306"/>
      <c r="BS25" s="307"/>
      <c r="BT25" s="307"/>
      <c r="BU25" s="308"/>
      <c r="BV25" s="306"/>
      <c r="BW25" s="307"/>
      <c r="BX25" s="307"/>
      <c r="BY25" s="308"/>
      <c r="BZ25" s="306"/>
      <c r="CA25" s="307"/>
      <c r="CB25" s="307"/>
      <c r="CC25" s="308"/>
      <c r="CD25" s="306"/>
      <c r="CE25" s="307"/>
      <c r="CF25" s="307"/>
      <c r="CG25" s="308"/>
      <c r="CH25" s="306"/>
      <c r="CI25" s="307"/>
      <c r="CJ25" s="307"/>
      <c r="CK25" s="308"/>
      <c r="CL25" s="306"/>
      <c r="CM25" s="307"/>
      <c r="CN25" s="307"/>
      <c r="CO25" s="308"/>
      <c r="CP25" s="59"/>
      <c r="CQ25" s="75"/>
      <c r="CR25" s="77"/>
      <c r="CS25" s="104"/>
      <c r="CT25" s="306"/>
      <c r="CU25" s="307"/>
      <c r="CV25" s="307"/>
      <c r="CW25" s="308"/>
      <c r="CX25" s="306"/>
      <c r="CY25" s="307"/>
      <c r="CZ25" s="307"/>
      <c r="DA25" s="308"/>
      <c r="DB25" s="306"/>
      <c r="DC25" s="307"/>
      <c r="DD25" s="307"/>
      <c r="DE25" s="308"/>
      <c r="DF25" s="306"/>
      <c r="DG25" s="307"/>
      <c r="DH25" s="307"/>
      <c r="DI25" s="308"/>
      <c r="DJ25" s="306"/>
      <c r="DK25" s="307"/>
      <c r="DL25" s="307"/>
      <c r="DM25" s="308"/>
      <c r="DN25" s="306"/>
      <c r="DO25" s="307"/>
      <c r="DP25" s="307"/>
      <c r="DQ25" s="308"/>
      <c r="DR25" s="306"/>
      <c r="DS25" s="307"/>
      <c r="DT25" s="307"/>
      <c r="DU25" s="308"/>
      <c r="DV25" s="59"/>
      <c r="DW25" s="75"/>
      <c r="DX25" s="77"/>
    </row>
    <row r="26" spans="1:128" s="9" customFormat="1" ht="13.5" x14ac:dyDescent="0.2">
      <c r="A26" s="297"/>
      <c r="B26" s="306"/>
      <c r="C26" s="307"/>
      <c r="D26" s="307"/>
      <c r="E26" s="308"/>
      <c r="F26" s="306"/>
      <c r="G26" s="307"/>
      <c r="H26" s="307"/>
      <c r="I26" s="308"/>
      <c r="J26" s="306"/>
      <c r="K26" s="307"/>
      <c r="L26" s="307"/>
      <c r="M26" s="308"/>
      <c r="N26" s="306"/>
      <c r="O26" s="307"/>
      <c r="P26" s="307"/>
      <c r="Q26" s="308"/>
      <c r="R26" s="306"/>
      <c r="S26" s="307"/>
      <c r="T26" s="307"/>
      <c r="U26" s="308"/>
      <c r="V26" s="306"/>
      <c r="W26" s="307"/>
      <c r="X26" s="307"/>
      <c r="Y26" s="308"/>
      <c r="Z26" s="306"/>
      <c r="AA26" s="307"/>
      <c r="AB26" s="307"/>
      <c r="AC26" s="308"/>
      <c r="AD26" s="59"/>
      <c r="AE26" s="75"/>
      <c r="AF26" s="77"/>
      <c r="AG26" s="104"/>
      <c r="AH26" s="306"/>
      <c r="AI26" s="307"/>
      <c r="AJ26" s="307"/>
      <c r="AK26" s="308"/>
      <c r="AL26" s="306"/>
      <c r="AM26" s="307"/>
      <c r="AN26" s="307"/>
      <c r="AO26" s="308"/>
      <c r="AP26" s="306"/>
      <c r="AQ26" s="307"/>
      <c r="AR26" s="307"/>
      <c r="AS26" s="308"/>
      <c r="AT26" s="306"/>
      <c r="AU26" s="307"/>
      <c r="AV26" s="307"/>
      <c r="AW26" s="308"/>
      <c r="AX26" s="306"/>
      <c r="AY26" s="307"/>
      <c r="AZ26" s="307"/>
      <c r="BA26" s="308"/>
      <c r="BB26" s="306"/>
      <c r="BC26" s="307"/>
      <c r="BD26" s="307"/>
      <c r="BE26" s="308"/>
      <c r="BF26" s="306"/>
      <c r="BG26" s="307"/>
      <c r="BH26" s="307"/>
      <c r="BI26" s="308"/>
      <c r="BJ26" s="59"/>
      <c r="BK26" s="75"/>
      <c r="BL26" s="77"/>
      <c r="BM26" s="104"/>
      <c r="BN26" s="306"/>
      <c r="BO26" s="307"/>
      <c r="BP26" s="307"/>
      <c r="BQ26" s="308"/>
      <c r="BR26" s="306"/>
      <c r="BS26" s="307"/>
      <c r="BT26" s="307"/>
      <c r="BU26" s="308"/>
      <c r="BV26" s="306"/>
      <c r="BW26" s="307"/>
      <c r="BX26" s="307"/>
      <c r="BY26" s="308"/>
      <c r="BZ26" s="306"/>
      <c r="CA26" s="307"/>
      <c r="CB26" s="307"/>
      <c r="CC26" s="308"/>
      <c r="CD26" s="306"/>
      <c r="CE26" s="307"/>
      <c r="CF26" s="307"/>
      <c r="CG26" s="308"/>
      <c r="CH26" s="306"/>
      <c r="CI26" s="307"/>
      <c r="CJ26" s="307"/>
      <c r="CK26" s="308"/>
      <c r="CL26" s="306"/>
      <c r="CM26" s="307"/>
      <c r="CN26" s="307"/>
      <c r="CO26" s="308"/>
      <c r="CP26" s="59"/>
      <c r="CQ26" s="75"/>
      <c r="CR26" s="77"/>
      <c r="CS26" s="104"/>
      <c r="CT26" s="306"/>
      <c r="CU26" s="307"/>
      <c r="CV26" s="307"/>
      <c r="CW26" s="308"/>
      <c r="CX26" s="306"/>
      <c r="CY26" s="307"/>
      <c r="CZ26" s="307"/>
      <c r="DA26" s="308"/>
      <c r="DB26" s="306"/>
      <c r="DC26" s="307"/>
      <c r="DD26" s="307"/>
      <c r="DE26" s="308"/>
      <c r="DF26" s="306"/>
      <c r="DG26" s="307"/>
      <c r="DH26" s="307"/>
      <c r="DI26" s="308"/>
      <c r="DJ26" s="306"/>
      <c r="DK26" s="307"/>
      <c r="DL26" s="307"/>
      <c r="DM26" s="308"/>
      <c r="DN26" s="306"/>
      <c r="DO26" s="307"/>
      <c r="DP26" s="307"/>
      <c r="DQ26" s="308"/>
      <c r="DR26" s="306"/>
      <c r="DS26" s="307"/>
      <c r="DT26" s="307"/>
      <c r="DU26" s="308"/>
      <c r="DV26" s="59"/>
      <c r="DW26" s="75"/>
      <c r="DX26" s="77"/>
    </row>
    <row r="27" spans="1:128" s="9" customFormat="1" ht="13.5" x14ac:dyDescent="0.2">
      <c r="A27" s="297"/>
      <c r="B27" s="306"/>
      <c r="C27" s="307"/>
      <c r="D27" s="307"/>
      <c r="E27" s="308"/>
      <c r="F27" s="306"/>
      <c r="G27" s="307"/>
      <c r="H27" s="307"/>
      <c r="I27" s="308"/>
      <c r="J27" s="306"/>
      <c r="K27" s="307"/>
      <c r="L27" s="307"/>
      <c r="M27" s="308"/>
      <c r="N27" s="306"/>
      <c r="O27" s="307"/>
      <c r="P27" s="307"/>
      <c r="Q27" s="308"/>
      <c r="R27" s="306"/>
      <c r="S27" s="307"/>
      <c r="T27" s="307"/>
      <c r="U27" s="308"/>
      <c r="V27" s="306"/>
      <c r="W27" s="307"/>
      <c r="X27" s="307"/>
      <c r="Y27" s="308"/>
      <c r="Z27" s="306"/>
      <c r="AA27" s="307"/>
      <c r="AB27" s="307"/>
      <c r="AC27" s="308"/>
      <c r="AD27" s="59"/>
      <c r="AE27" s="75"/>
      <c r="AF27" s="77"/>
      <c r="AG27" s="104"/>
      <c r="AH27" s="306"/>
      <c r="AI27" s="307"/>
      <c r="AJ27" s="307"/>
      <c r="AK27" s="308"/>
      <c r="AL27" s="306"/>
      <c r="AM27" s="307"/>
      <c r="AN27" s="307"/>
      <c r="AO27" s="308"/>
      <c r="AP27" s="306"/>
      <c r="AQ27" s="307"/>
      <c r="AR27" s="307"/>
      <c r="AS27" s="308"/>
      <c r="AT27" s="306"/>
      <c r="AU27" s="307"/>
      <c r="AV27" s="307"/>
      <c r="AW27" s="308"/>
      <c r="AX27" s="306"/>
      <c r="AY27" s="307"/>
      <c r="AZ27" s="307"/>
      <c r="BA27" s="308"/>
      <c r="BB27" s="306"/>
      <c r="BC27" s="307"/>
      <c r="BD27" s="307"/>
      <c r="BE27" s="308"/>
      <c r="BF27" s="306"/>
      <c r="BG27" s="307"/>
      <c r="BH27" s="307"/>
      <c r="BI27" s="308"/>
      <c r="BJ27" s="59"/>
      <c r="BK27" s="75"/>
      <c r="BL27" s="77"/>
      <c r="BM27" s="104"/>
      <c r="BN27" s="306"/>
      <c r="BO27" s="307"/>
      <c r="BP27" s="307"/>
      <c r="BQ27" s="308"/>
      <c r="BR27" s="306"/>
      <c r="BS27" s="307"/>
      <c r="BT27" s="307"/>
      <c r="BU27" s="308"/>
      <c r="BV27" s="306"/>
      <c r="BW27" s="307"/>
      <c r="BX27" s="307"/>
      <c r="BY27" s="308"/>
      <c r="BZ27" s="306"/>
      <c r="CA27" s="307"/>
      <c r="CB27" s="307"/>
      <c r="CC27" s="308"/>
      <c r="CD27" s="306"/>
      <c r="CE27" s="307"/>
      <c r="CF27" s="307"/>
      <c r="CG27" s="308"/>
      <c r="CH27" s="306"/>
      <c r="CI27" s="307"/>
      <c r="CJ27" s="307"/>
      <c r="CK27" s="308"/>
      <c r="CL27" s="306"/>
      <c r="CM27" s="307"/>
      <c r="CN27" s="307"/>
      <c r="CO27" s="308"/>
      <c r="CP27" s="59"/>
      <c r="CQ27" s="75"/>
      <c r="CR27" s="77"/>
      <c r="CS27" s="104"/>
      <c r="CT27" s="306"/>
      <c r="CU27" s="307"/>
      <c r="CV27" s="307"/>
      <c r="CW27" s="308"/>
      <c r="CX27" s="306"/>
      <c r="CY27" s="307"/>
      <c r="CZ27" s="307"/>
      <c r="DA27" s="308"/>
      <c r="DB27" s="306"/>
      <c r="DC27" s="307"/>
      <c r="DD27" s="307"/>
      <c r="DE27" s="308"/>
      <c r="DF27" s="306"/>
      <c r="DG27" s="307"/>
      <c r="DH27" s="307"/>
      <c r="DI27" s="308"/>
      <c r="DJ27" s="306"/>
      <c r="DK27" s="307"/>
      <c r="DL27" s="307"/>
      <c r="DM27" s="308"/>
      <c r="DN27" s="306"/>
      <c r="DO27" s="307"/>
      <c r="DP27" s="307"/>
      <c r="DQ27" s="308"/>
      <c r="DR27" s="306"/>
      <c r="DS27" s="307"/>
      <c r="DT27" s="307"/>
      <c r="DU27" s="308"/>
      <c r="DV27" s="59"/>
      <c r="DW27" s="75"/>
      <c r="DX27" s="77"/>
    </row>
    <row r="28" spans="1:128" s="10" customFormat="1" ht="12.75" customHeight="1" x14ac:dyDescent="0.2">
      <c r="A28" s="297"/>
      <c r="B28" s="309"/>
      <c r="C28" s="310"/>
      <c r="D28" s="310"/>
      <c r="E28" s="311"/>
      <c r="F28" s="309"/>
      <c r="G28" s="310"/>
      <c r="H28" s="310"/>
      <c r="I28" s="311"/>
      <c r="J28" s="309"/>
      <c r="K28" s="310"/>
      <c r="L28" s="310"/>
      <c r="M28" s="311"/>
      <c r="N28" s="309"/>
      <c r="O28" s="310"/>
      <c r="P28" s="310"/>
      <c r="Q28" s="311"/>
      <c r="R28" s="309"/>
      <c r="S28" s="310"/>
      <c r="T28" s="310"/>
      <c r="U28" s="311"/>
      <c r="V28" s="309"/>
      <c r="W28" s="310"/>
      <c r="X28" s="310"/>
      <c r="Y28" s="311"/>
      <c r="Z28" s="309"/>
      <c r="AA28" s="310"/>
      <c r="AB28" s="310"/>
      <c r="AC28" s="311"/>
      <c r="AD28" s="60"/>
      <c r="AE28" s="115"/>
      <c r="AF28" s="79"/>
      <c r="AG28" s="106"/>
      <c r="AH28" s="309"/>
      <c r="AI28" s="310"/>
      <c r="AJ28" s="310"/>
      <c r="AK28" s="311"/>
      <c r="AL28" s="309"/>
      <c r="AM28" s="310"/>
      <c r="AN28" s="310"/>
      <c r="AO28" s="311"/>
      <c r="AP28" s="309"/>
      <c r="AQ28" s="310"/>
      <c r="AR28" s="310"/>
      <c r="AS28" s="311"/>
      <c r="AT28" s="309"/>
      <c r="AU28" s="310"/>
      <c r="AV28" s="310"/>
      <c r="AW28" s="311"/>
      <c r="AX28" s="309"/>
      <c r="AY28" s="310"/>
      <c r="AZ28" s="310"/>
      <c r="BA28" s="311"/>
      <c r="BB28" s="309"/>
      <c r="BC28" s="310"/>
      <c r="BD28" s="310"/>
      <c r="BE28" s="311"/>
      <c r="BF28" s="309"/>
      <c r="BG28" s="310"/>
      <c r="BH28" s="310"/>
      <c r="BI28" s="311"/>
      <c r="BJ28" s="60"/>
      <c r="BK28" s="115"/>
      <c r="BL28" s="79"/>
      <c r="BM28" s="106"/>
      <c r="BN28" s="309"/>
      <c r="BO28" s="310"/>
      <c r="BP28" s="310"/>
      <c r="BQ28" s="311"/>
      <c r="BR28" s="309"/>
      <c r="BS28" s="310"/>
      <c r="BT28" s="310"/>
      <c r="BU28" s="311"/>
      <c r="BV28" s="309"/>
      <c r="BW28" s="310"/>
      <c r="BX28" s="310"/>
      <c r="BY28" s="311"/>
      <c r="BZ28" s="309"/>
      <c r="CA28" s="310"/>
      <c r="CB28" s="310"/>
      <c r="CC28" s="311"/>
      <c r="CD28" s="309"/>
      <c r="CE28" s="310"/>
      <c r="CF28" s="310"/>
      <c r="CG28" s="311"/>
      <c r="CH28" s="309"/>
      <c r="CI28" s="310"/>
      <c r="CJ28" s="310"/>
      <c r="CK28" s="311"/>
      <c r="CL28" s="309"/>
      <c r="CM28" s="310"/>
      <c r="CN28" s="310"/>
      <c r="CO28" s="311"/>
      <c r="CP28" s="60"/>
      <c r="CQ28" s="115"/>
      <c r="CR28" s="79"/>
      <c r="CS28" s="106"/>
      <c r="CT28" s="309"/>
      <c r="CU28" s="310"/>
      <c r="CV28" s="310"/>
      <c r="CW28" s="311"/>
      <c r="CX28" s="309"/>
      <c r="CY28" s="310"/>
      <c r="CZ28" s="310"/>
      <c r="DA28" s="311"/>
      <c r="DB28" s="309"/>
      <c r="DC28" s="310"/>
      <c r="DD28" s="310"/>
      <c r="DE28" s="311"/>
      <c r="DF28" s="309"/>
      <c r="DG28" s="310"/>
      <c r="DH28" s="310"/>
      <c r="DI28" s="311"/>
      <c r="DJ28" s="309"/>
      <c r="DK28" s="310"/>
      <c r="DL28" s="310"/>
      <c r="DM28" s="311"/>
      <c r="DN28" s="309"/>
      <c r="DO28" s="310"/>
      <c r="DP28" s="310"/>
      <c r="DQ28" s="311"/>
      <c r="DR28" s="309"/>
      <c r="DS28" s="310"/>
      <c r="DT28" s="310"/>
      <c r="DU28" s="311"/>
      <c r="DV28" s="60"/>
      <c r="DW28" s="115"/>
      <c r="DX28" s="79"/>
    </row>
    <row r="29" spans="1:128" s="33" customFormat="1" ht="18" x14ac:dyDescent="0.2">
      <c r="A29" s="297"/>
      <c r="B29" s="25">
        <f>Year!$Q$42</f>
        <v>44192</v>
      </c>
      <c r="C29" s="30" t="str">
        <f>IF(ISERROR(MATCH($B$29,event_dates,0)),"",INDEX(events,MATCH($B$29,event_dates,0)))</f>
        <v/>
      </c>
      <c r="D29" s="34"/>
      <c r="E29" s="34"/>
      <c r="F29" s="25">
        <f>Year!$R$42</f>
        <v>44193</v>
      </c>
      <c r="G29" s="30" t="str">
        <f>IF(ISERROR(MATCH($F$29,event_dates,0)),"",INDEX(events,MATCH($F$29,event_dates,0)))</f>
        <v/>
      </c>
      <c r="H29" s="34"/>
      <c r="I29" s="34"/>
      <c r="J29" s="25">
        <f>Year!$S$42</f>
        <v>44194</v>
      </c>
      <c r="K29" s="30" t="str">
        <f>IF(ISERROR(MATCH($J$29,event_dates,0)),"",INDEX(events,MATCH($J$29,event_dates,0)))</f>
        <v/>
      </c>
      <c r="L29" s="34"/>
      <c r="M29" s="34"/>
      <c r="N29" s="25">
        <f>Year!$T$42</f>
        <v>44195</v>
      </c>
      <c r="O29" s="30" t="str">
        <f>IF(ISERROR(MATCH($N$29,event_dates,0)),"",INDEX(events,MATCH($N$29,event_dates,0)))</f>
        <v/>
      </c>
      <c r="P29" s="34"/>
      <c r="Q29" s="34"/>
      <c r="R29" s="25">
        <f>Year!$U$42</f>
        <v>44196</v>
      </c>
      <c r="S29" s="30" t="str">
        <f>IF(ISERROR(MATCH($R$29,event_dates,0)),"",INDEX(events,MATCH($R$29,event_dates,0)))</f>
        <v/>
      </c>
      <c r="T29" s="34"/>
      <c r="U29" s="34"/>
      <c r="V29" s="25" t="str">
        <f>Year!$V$42</f>
        <v/>
      </c>
      <c r="W29" s="30" t="str">
        <f>IF(ISERROR(MATCH($V$29,event_dates,0)),"",INDEX(events,MATCH($V$29,event_dates,0)))</f>
        <v/>
      </c>
      <c r="X29" s="34"/>
      <c r="Y29" s="34"/>
      <c r="Z29" s="25" t="str">
        <f>Year!$W$42</f>
        <v/>
      </c>
      <c r="AA29" s="30" t="str">
        <f>IF(ISERROR(MATCH($Z$29,event_dates,0)),"",INDEX(events,MATCH($Z$29,event_dates,0)))</f>
        <v/>
      </c>
      <c r="AB29" s="34"/>
      <c r="AC29" s="32"/>
      <c r="AD29" s="34"/>
      <c r="AE29" s="114"/>
      <c r="AF29" s="78"/>
      <c r="AG29" s="105"/>
      <c r="AH29" s="25">
        <f>Year!$Q$42</f>
        <v>44192</v>
      </c>
      <c r="AI29" s="30" t="str">
        <f>IF(ISERROR(MATCH($B$29,event_dates,0)),"",INDEX(events,MATCH($B$29,event_dates,0)))</f>
        <v/>
      </c>
      <c r="AJ29" s="34"/>
      <c r="AK29" s="34"/>
      <c r="AL29" s="25">
        <f>Year!$R$42</f>
        <v>44193</v>
      </c>
      <c r="AM29" s="30" t="str">
        <f>IF(ISERROR(MATCH($F$29,event_dates,0)),"",INDEX(events,MATCH($F$29,event_dates,0)))</f>
        <v/>
      </c>
      <c r="AN29" s="34"/>
      <c r="AO29" s="34"/>
      <c r="AP29" s="25">
        <f>Year!$S$42</f>
        <v>44194</v>
      </c>
      <c r="AQ29" s="30" t="str">
        <f>IF(ISERROR(MATCH($J$29,event_dates,0)),"",INDEX(events,MATCH($J$29,event_dates,0)))</f>
        <v/>
      </c>
      <c r="AR29" s="34"/>
      <c r="AS29" s="34"/>
      <c r="AT29" s="25">
        <f>Year!$T$42</f>
        <v>44195</v>
      </c>
      <c r="AU29" s="30" t="str">
        <f>IF(ISERROR(MATCH($N$29,event_dates,0)),"",INDEX(events,MATCH($N$29,event_dates,0)))</f>
        <v/>
      </c>
      <c r="AV29" s="34"/>
      <c r="AW29" s="34"/>
      <c r="AX29" s="25">
        <f>Year!$U$42</f>
        <v>44196</v>
      </c>
      <c r="AY29" s="30" t="str">
        <f>IF(ISERROR(MATCH($R$29,event_dates,0)),"",INDEX(events,MATCH($R$29,event_dates,0)))</f>
        <v/>
      </c>
      <c r="AZ29" s="34"/>
      <c r="BA29" s="34"/>
      <c r="BB29" s="25" t="str">
        <f>Year!$V$42</f>
        <v/>
      </c>
      <c r="BC29" s="30" t="str">
        <f>IF(ISERROR(MATCH($V$29,event_dates,0)),"",INDEX(events,MATCH($V$29,event_dates,0)))</f>
        <v/>
      </c>
      <c r="BD29" s="34"/>
      <c r="BE29" s="34"/>
      <c r="BF29" s="25" t="str">
        <f>Year!$W$42</f>
        <v/>
      </c>
      <c r="BG29" s="30" t="str">
        <f>IF(ISERROR(MATCH($Z$29,event_dates,0)),"",INDEX(events,MATCH($Z$29,event_dates,0)))</f>
        <v/>
      </c>
      <c r="BH29" s="34"/>
      <c r="BI29" s="32"/>
      <c r="BJ29" s="34"/>
      <c r="BK29" s="114"/>
      <c r="BL29" s="78"/>
      <c r="BM29" s="105"/>
      <c r="BN29" s="25">
        <f>Year!$Q$42</f>
        <v>44192</v>
      </c>
      <c r="BO29" s="30" t="str">
        <f>IF(ISERROR(MATCH($B$29,event_dates,0)),"",INDEX(events,MATCH($B$29,event_dates,0)))</f>
        <v/>
      </c>
      <c r="BP29" s="34"/>
      <c r="BQ29" s="34"/>
      <c r="BR29" s="25">
        <f>Year!$R$42</f>
        <v>44193</v>
      </c>
      <c r="BS29" s="30" t="str">
        <f>IF(ISERROR(MATCH($F$29,event_dates,0)),"",INDEX(events,MATCH($F$29,event_dates,0)))</f>
        <v/>
      </c>
      <c r="BT29" s="34"/>
      <c r="BU29" s="34"/>
      <c r="BV29" s="25">
        <f>Year!$S$42</f>
        <v>44194</v>
      </c>
      <c r="BW29" s="30" t="str">
        <f>IF(ISERROR(MATCH($J$29,event_dates,0)),"",INDEX(events,MATCH($J$29,event_dates,0)))</f>
        <v/>
      </c>
      <c r="BX29" s="34"/>
      <c r="BY29" s="34"/>
      <c r="BZ29" s="25">
        <f>Year!$T$42</f>
        <v>44195</v>
      </c>
      <c r="CA29" s="30" t="str">
        <f>IF(ISERROR(MATCH($N$29,event_dates,0)),"",INDEX(events,MATCH($N$29,event_dates,0)))</f>
        <v/>
      </c>
      <c r="CB29" s="34"/>
      <c r="CC29" s="34"/>
      <c r="CD29" s="25">
        <f>Year!$U$42</f>
        <v>44196</v>
      </c>
      <c r="CE29" s="30" t="str">
        <f>IF(ISERROR(MATCH($R$29,event_dates,0)),"",INDEX(events,MATCH($R$29,event_dates,0)))</f>
        <v/>
      </c>
      <c r="CF29" s="34"/>
      <c r="CG29" s="34"/>
      <c r="CH29" s="25" t="str">
        <f>Year!$V$42</f>
        <v/>
      </c>
      <c r="CI29" s="30" t="str">
        <f>IF(ISERROR(MATCH($V$29,event_dates,0)),"",INDEX(events,MATCH($V$29,event_dates,0)))</f>
        <v/>
      </c>
      <c r="CJ29" s="34"/>
      <c r="CK29" s="34"/>
      <c r="CL29" s="25" t="str">
        <f>Year!$W$42</f>
        <v/>
      </c>
      <c r="CM29" s="30" t="str">
        <f>IF(ISERROR(MATCH($Z$29,event_dates,0)),"",INDEX(events,MATCH($Z$29,event_dates,0)))</f>
        <v/>
      </c>
      <c r="CN29" s="34"/>
      <c r="CO29" s="32"/>
      <c r="CP29" s="34"/>
      <c r="CQ29" s="114"/>
      <c r="CR29" s="78"/>
      <c r="CS29" s="105"/>
      <c r="CT29" s="25">
        <f>Year!$Q$42</f>
        <v>44192</v>
      </c>
      <c r="CU29" s="30" t="str">
        <f>IF(ISERROR(MATCH($B$29,event_dates,0)),"",INDEX(events,MATCH($B$29,event_dates,0)))</f>
        <v/>
      </c>
      <c r="CV29" s="34"/>
      <c r="CW29" s="34"/>
      <c r="CX29" s="25">
        <f>Year!$R$42</f>
        <v>44193</v>
      </c>
      <c r="CY29" s="30" t="str">
        <f>IF(ISERROR(MATCH($F$29,event_dates,0)),"",INDEX(events,MATCH($F$29,event_dates,0)))</f>
        <v/>
      </c>
      <c r="CZ29" s="34"/>
      <c r="DA29" s="34"/>
      <c r="DB29" s="25">
        <f>Year!$S$42</f>
        <v>44194</v>
      </c>
      <c r="DC29" s="30" t="str">
        <f>IF(ISERROR(MATCH($J$29,event_dates,0)),"",INDEX(events,MATCH($J$29,event_dates,0)))</f>
        <v/>
      </c>
      <c r="DD29" s="34"/>
      <c r="DE29" s="34"/>
      <c r="DF29" s="25">
        <f>Year!$T$42</f>
        <v>44195</v>
      </c>
      <c r="DG29" s="30" t="str">
        <f>IF(ISERROR(MATCH($N$29,event_dates,0)),"",INDEX(events,MATCH($N$29,event_dates,0)))</f>
        <v/>
      </c>
      <c r="DH29" s="34"/>
      <c r="DI29" s="34"/>
      <c r="DJ29" s="25">
        <f>Year!$U$42</f>
        <v>44196</v>
      </c>
      <c r="DK29" s="30" t="str">
        <f>IF(ISERROR(MATCH($R$29,event_dates,0)),"",INDEX(events,MATCH($R$29,event_dates,0)))</f>
        <v/>
      </c>
      <c r="DL29" s="34"/>
      <c r="DM29" s="34"/>
      <c r="DN29" s="25" t="str">
        <f>Year!$V$42</f>
        <v/>
      </c>
      <c r="DO29" s="30" t="str">
        <f>IF(ISERROR(MATCH($V$29,event_dates,0)),"",INDEX(events,MATCH($V$29,event_dates,0)))</f>
        <v/>
      </c>
      <c r="DP29" s="34"/>
      <c r="DQ29" s="34"/>
      <c r="DR29" s="25" t="str">
        <f>Year!$W$42</f>
        <v/>
      </c>
      <c r="DS29" s="30" t="str">
        <f>IF(ISERROR(MATCH($Z$29,event_dates,0)),"",INDEX(events,MATCH($Z$29,event_dates,0)))</f>
        <v/>
      </c>
      <c r="DT29" s="34"/>
      <c r="DU29" s="32"/>
      <c r="DV29" s="34"/>
      <c r="DW29" s="11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75"/>
      <c r="AF30" s="77"/>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75"/>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75"/>
      <c r="CR30" s="77"/>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75"/>
      <c r="DX30" s="77"/>
    </row>
    <row r="31" spans="1:128" s="9" customFormat="1" ht="13.5" x14ac:dyDescent="0.2">
      <c r="A31" s="297"/>
      <c r="B31" s="306"/>
      <c r="C31" s="307"/>
      <c r="D31" s="307"/>
      <c r="E31" s="308"/>
      <c r="F31" s="306"/>
      <c r="G31" s="307"/>
      <c r="H31" s="307"/>
      <c r="I31" s="308"/>
      <c r="J31" s="306"/>
      <c r="K31" s="307"/>
      <c r="L31" s="307"/>
      <c r="M31" s="308"/>
      <c r="N31" s="306"/>
      <c r="O31" s="307"/>
      <c r="P31" s="307"/>
      <c r="Q31" s="308"/>
      <c r="R31" s="306"/>
      <c r="S31" s="307"/>
      <c r="T31" s="307"/>
      <c r="U31" s="308"/>
      <c r="V31" s="306"/>
      <c r="W31" s="307"/>
      <c r="X31" s="307"/>
      <c r="Y31" s="308"/>
      <c r="Z31" s="306"/>
      <c r="AA31" s="307"/>
      <c r="AB31" s="307"/>
      <c r="AC31" s="308"/>
      <c r="AD31" s="59"/>
      <c r="AE31" s="75"/>
      <c r="AF31" s="77"/>
      <c r="AG31" s="104"/>
      <c r="AH31" s="306"/>
      <c r="AI31" s="307"/>
      <c r="AJ31" s="307"/>
      <c r="AK31" s="308"/>
      <c r="AL31" s="306"/>
      <c r="AM31" s="307"/>
      <c r="AN31" s="307"/>
      <c r="AO31" s="308"/>
      <c r="AP31" s="306"/>
      <c r="AQ31" s="307"/>
      <c r="AR31" s="307"/>
      <c r="AS31" s="308"/>
      <c r="AT31" s="306"/>
      <c r="AU31" s="307"/>
      <c r="AV31" s="307"/>
      <c r="AW31" s="308"/>
      <c r="AX31" s="306"/>
      <c r="AY31" s="307"/>
      <c r="AZ31" s="307"/>
      <c r="BA31" s="308"/>
      <c r="BB31" s="306"/>
      <c r="BC31" s="307"/>
      <c r="BD31" s="307"/>
      <c r="BE31" s="308"/>
      <c r="BF31" s="306"/>
      <c r="BG31" s="307"/>
      <c r="BH31" s="307"/>
      <c r="BI31" s="308"/>
      <c r="BJ31" s="59"/>
      <c r="BK31" s="75"/>
      <c r="BL31" s="77"/>
      <c r="BM31" s="104"/>
      <c r="BN31" s="306"/>
      <c r="BO31" s="307"/>
      <c r="BP31" s="307"/>
      <c r="BQ31" s="308"/>
      <c r="BR31" s="306"/>
      <c r="BS31" s="307"/>
      <c r="BT31" s="307"/>
      <c r="BU31" s="308"/>
      <c r="BV31" s="306"/>
      <c r="BW31" s="307"/>
      <c r="BX31" s="307"/>
      <c r="BY31" s="308"/>
      <c r="BZ31" s="306"/>
      <c r="CA31" s="307"/>
      <c r="CB31" s="307"/>
      <c r="CC31" s="308"/>
      <c r="CD31" s="306"/>
      <c r="CE31" s="307"/>
      <c r="CF31" s="307"/>
      <c r="CG31" s="308"/>
      <c r="CH31" s="306"/>
      <c r="CI31" s="307"/>
      <c r="CJ31" s="307"/>
      <c r="CK31" s="308"/>
      <c r="CL31" s="306"/>
      <c r="CM31" s="307"/>
      <c r="CN31" s="307"/>
      <c r="CO31" s="308"/>
      <c r="CP31" s="59"/>
      <c r="CQ31" s="75"/>
      <c r="CR31" s="77"/>
      <c r="CS31" s="104"/>
      <c r="CT31" s="306"/>
      <c r="CU31" s="307"/>
      <c r="CV31" s="307"/>
      <c r="CW31" s="308"/>
      <c r="CX31" s="306"/>
      <c r="CY31" s="307"/>
      <c r="CZ31" s="307"/>
      <c r="DA31" s="308"/>
      <c r="DB31" s="306"/>
      <c r="DC31" s="307"/>
      <c r="DD31" s="307"/>
      <c r="DE31" s="308"/>
      <c r="DF31" s="306"/>
      <c r="DG31" s="307"/>
      <c r="DH31" s="307"/>
      <c r="DI31" s="308"/>
      <c r="DJ31" s="306"/>
      <c r="DK31" s="307"/>
      <c r="DL31" s="307"/>
      <c r="DM31" s="308"/>
      <c r="DN31" s="306"/>
      <c r="DO31" s="307"/>
      <c r="DP31" s="307"/>
      <c r="DQ31" s="308"/>
      <c r="DR31" s="306"/>
      <c r="DS31" s="307"/>
      <c r="DT31" s="307"/>
      <c r="DU31" s="308"/>
      <c r="DV31" s="59"/>
      <c r="DW31" s="75"/>
      <c r="DX31" s="77"/>
    </row>
    <row r="32" spans="1:128" s="9" customFormat="1" ht="13.5" x14ac:dyDescent="0.2">
      <c r="A32" s="297"/>
      <c r="B32" s="306"/>
      <c r="C32" s="307"/>
      <c r="D32" s="307"/>
      <c r="E32" s="308"/>
      <c r="F32" s="306"/>
      <c r="G32" s="307"/>
      <c r="H32" s="307"/>
      <c r="I32" s="308"/>
      <c r="J32" s="306"/>
      <c r="K32" s="307"/>
      <c r="L32" s="307"/>
      <c r="M32" s="308"/>
      <c r="N32" s="306"/>
      <c r="O32" s="307"/>
      <c r="P32" s="307"/>
      <c r="Q32" s="308"/>
      <c r="R32" s="306"/>
      <c r="S32" s="307"/>
      <c r="T32" s="307"/>
      <c r="U32" s="308"/>
      <c r="V32" s="306"/>
      <c r="W32" s="307"/>
      <c r="X32" s="307"/>
      <c r="Y32" s="308"/>
      <c r="Z32" s="306"/>
      <c r="AA32" s="307"/>
      <c r="AB32" s="307"/>
      <c r="AC32" s="308"/>
      <c r="AD32" s="59"/>
      <c r="AE32" s="75"/>
      <c r="AF32" s="77"/>
      <c r="AG32" s="104"/>
      <c r="AH32" s="306"/>
      <c r="AI32" s="307"/>
      <c r="AJ32" s="307"/>
      <c r="AK32" s="308"/>
      <c r="AL32" s="306"/>
      <c r="AM32" s="307"/>
      <c r="AN32" s="307"/>
      <c r="AO32" s="308"/>
      <c r="AP32" s="306"/>
      <c r="AQ32" s="307"/>
      <c r="AR32" s="307"/>
      <c r="AS32" s="308"/>
      <c r="AT32" s="306"/>
      <c r="AU32" s="307"/>
      <c r="AV32" s="307"/>
      <c r="AW32" s="308"/>
      <c r="AX32" s="306"/>
      <c r="AY32" s="307"/>
      <c r="AZ32" s="307"/>
      <c r="BA32" s="308"/>
      <c r="BB32" s="306"/>
      <c r="BC32" s="307"/>
      <c r="BD32" s="307"/>
      <c r="BE32" s="308"/>
      <c r="BF32" s="306"/>
      <c r="BG32" s="307"/>
      <c r="BH32" s="307"/>
      <c r="BI32" s="308"/>
      <c r="BJ32" s="59"/>
      <c r="BK32" s="75"/>
      <c r="BL32" s="77"/>
      <c r="BM32" s="104"/>
      <c r="BN32" s="306"/>
      <c r="BO32" s="307"/>
      <c r="BP32" s="307"/>
      <c r="BQ32" s="308"/>
      <c r="BR32" s="306"/>
      <c r="BS32" s="307"/>
      <c r="BT32" s="307"/>
      <c r="BU32" s="308"/>
      <c r="BV32" s="306"/>
      <c r="BW32" s="307"/>
      <c r="BX32" s="307"/>
      <c r="BY32" s="308"/>
      <c r="BZ32" s="306"/>
      <c r="CA32" s="307"/>
      <c r="CB32" s="307"/>
      <c r="CC32" s="308"/>
      <c r="CD32" s="306"/>
      <c r="CE32" s="307"/>
      <c r="CF32" s="307"/>
      <c r="CG32" s="308"/>
      <c r="CH32" s="306"/>
      <c r="CI32" s="307"/>
      <c r="CJ32" s="307"/>
      <c r="CK32" s="308"/>
      <c r="CL32" s="306"/>
      <c r="CM32" s="307"/>
      <c r="CN32" s="307"/>
      <c r="CO32" s="308"/>
      <c r="CP32" s="59"/>
      <c r="CQ32" s="75"/>
      <c r="CR32" s="77"/>
      <c r="CS32" s="104"/>
      <c r="CT32" s="306"/>
      <c r="CU32" s="307"/>
      <c r="CV32" s="307"/>
      <c r="CW32" s="308"/>
      <c r="CX32" s="306"/>
      <c r="CY32" s="307"/>
      <c r="CZ32" s="307"/>
      <c r="DA32" s="308"/>
      <c r="DB32" s="306"/>
      <c r="DC32" s="307"/>
      <c r="DD32" s="307"/>
      <c r="DE32" s="308"/>
      <c r="DF32" s="306"/>
      <c r="DG32" s="307"/>
      <c r="DH32" s="307"/>
      <c r="DI32" s="308"/>
      <c r="DJ32" s="306"/>
      <c r="DK32" s="307"/>
      <c r="DL32" s="307"/>
      <c r="DM32" s="308"/>
      <c r="DN32" s="306"/>
      <c r="DO32" s="307"/>
      <c r="DP32" s="307"/>
      <c r="DQ32" s="308"/>
      <c r="DR32" s="306"/>
      <c r="DS32" s="307"/>
      <c r="DT32" s="307"/>
      <c r="DU32" s="308"/>
      <c r="DV32" s="59"/>
      <c r="DW32" s="75"/>
      <c r="DX32" s="77"/>
    </row>
    <row r="33" spans="1:129" s="9" customFormat="1" ht="13.5" x14ac:dyDescent="0.2">
      <c r="A33" s="297"/>
      <c r="B33" s="306"/>
      <c r="C33" s="307"/>
      <c r="D33" s="307"/>
      <c r="E33" s="308"/>
      <c r="F33" s="306"/>
      <c r="G33" s="307"/>
      <c r="H33" s="307"/>
      <c r="I33" s="308"/>
      <c r="J33" s="306"/>
      <c r="K33" s="307"/>
      <c r="L33" s="307"/>
      <c r="M33" s="308"/>
      <c r="N33" s="306"/>
      <c r="O33" s="307"/>
      <c r="P33" s="307"/>
      <c r="Q33" s="308"/>
      <c r="R33" s="306"/>
      <c r="S33" s="307"/>
      <c r="T33" s="307"/>
      <c r="U33" s="308"/>
      <c r="V33" s="306"/>
      <c r="W33" s="307"/>
      <c r="X33" s="307"/>
      <c r="Y33" s="308"/>
      <c r="Z33" s="306"/>
      <c r="AA33" s="307"/>
      <c r="AB33" s="307"/>
      <c r="AC33" s="308"/>
      <c r="AD33" s="59"/>
      <c r="AE33" s="75"/>
      <c r="AF33" s="77"/>
      <c r="AG33" s="104"/>
      <c r="AH33" s="306"/>
      <c r="AI33" s="307"/>
      <c r="AJ33" s="307"/>
      <c r="AK33" s="308"/>
      <c r="AL33" s="306"/>
      <c r="AM33" s="307"/>
      <c r="AN33" s="307"/>
      <c r="AO33" s="308"/>
      <c r="AP33" s="306"/>
      <c r="AQ33" s="307"/>
      <c r="AR33" s="307"/>
      <c r="AS33" s="308"/>
      <c r="AT33" s="306"/>
      <c r="AU33" s="307"/>
      <c r="AV33" s="307"/>
      <c r="AW33" s="308"/>
      <c r="AX33" s="306"/>
      <c r="AY33" s="307"/>
      <c r="AZ33" s="307"/>
      <c r="BA33" s="308"/>
      <c r="BB33" s="306"/>
      <c r="BC33" s="307"/>
      <c r="BD33" s="307"/>
      <c r="BE33" s="308"/>
      <c r="BF33" s="306"/>
      <c r="BG33" s="307"/>
      <c r="BH33" s="307"/>
      <c r="BI33" s="308"/>
      <c r="BJ33" s="59"/>
      <c r="BK33" s="75"/>
      <c r="BL33" s="77"/>
      <c r="BM33" s="104"/>
      <c r="BN33" s="306"/>
      <c r="BO33" s="307"/>
      <c r="BP33" s="307"/>
      <c r="BQ33" s="308"/>
      <c r="BR33" s="306"/>
      <c r="BS33" s="307"/>
      <c r="BT33" s="307"/>
      <c r="BU33" s="308"/>
      <c r="BV33" s="306"/>
      <c r="BW33" s="307"/>
      <c r="BX33" s="307"/>
      <c r="BY33" s="308"/>
      <c r="BZ33" s="306"/>
      <c r="CA33" s="307"/>
      <c r="CB33" s="307"/>
      <c r="CC33" s="308"/>
      <c r="CD33" s="306"/>
      <c r="CE33" s="307"/>
      <c r="CF33" s="307"/>
      <c r="CG33" s="308"/>
      <c r="CH33" s="306"/>
      <c r="CI33" s="307"/>
      <c r="CJ33" s="307"/>
      <c r="CK33" s="308"/>
      <c r="CL33" s="306"/>
      <c r="CM33" s="307"/>
      <c r="CN33" s="307"/>
      <c r="CO33" s="308"/>
      <c r="CP33" s="59"/>
      <c r="CQ33" s="75"/>
      <c r="CR33" s="77"/>
      <c r="CS33" s="104"/>
      <c r="CT33" s="306"/>
      <c r="CU33" s="307"/>
      <c r="CV33" s="307"/>
      <c r="CW33" s="308"/>
      <c r="CX33" s="306"/>
      <c r="CY33" s="307"/>
      <c r="CZ33" s="307"/>
      <c r="DA33" s="308"/>
      <c r="DB33" s="306"/>
      <c r="DC33" s="307"/>
      <c r="DD33" s="307"/>
      <c r="DE33" s="308"/>
      <c r="DF33" s="306"/>
      <c r="DG33" s="307"/>
      <c r="DH33" s="307"/>
      <c r="DI33" s="308"/>
      <c r="DJ33" s="306"/>
      <c r="DK33" s="307"/>
      <c r="DL33" s="307"/>
      <c r="DM33" s="308"/>
      <c r="DN33" s="306"/>
      <c r="DO33" s="307"/>
      <c r="DP33" s="307"/>
      <c r="DQ33" s="308"/>
      <c r="DR33" s="306"/>
      <c r="DS33" s="307"/>
      <c r="DT33" s="307"/>
      <c r="DU33" s="308"/>
      <c r="DV33" s="59"/>
      <c r="DW33" s="75"/>
      <c r="DX33" s="77"/>
    </row>
    <row r="34" spans="1:129" s="10" customFormat="1" ht="12.75" customHeight="1" x14ac:dyDescent="0.2">
      <c r="A34" s="297"/>
      <c r="B34" s="309"/>
      <c r="C34" s="310"/>
      <c r="D34" s="310"/>
      <c r="E34" s="311"/>
      <c r="F34" s="309"/>
      <c r="G34" s="310"/>
      <c r="H34" s="310"/>
      <c r="I34" s="311"/>
      <c r="J34" s="309"/>
      <c r="K34" s="310"/>
      <c r="L34" s="310"/>
      <c r="M34" s="311"/>
      <c r="N34" s="309"/>
      <c r="O34" s="310"/>
      <c r="P34" s="310"/>
      <c r="Q34" s="311"/>
      <c r="R34" s="309"/>
      <c r="S34" s="310"/>
      <c r="T34" s="310"/>
      <c r="U34" s="311"/>
      <c r="V34" s="309"/>
      <c r="W34" s="310"/>
      <c r="X34" s="310"/>
      <c r="Y34" s="311"/>
      <c r="Z34" s="309"/>
      <c r="AA34" s="310"/>
      <c r="AB34" s="310"/>
      <c r="AC34" s="311"/>
      <c r="AD34" s="60"/>
      <c r="AE34" s="115"/>
      <c r="AF34" s="79"/>
      <c r="AG34" s="106"/>
      <c r="AH34" s="309"/>
      <c r="AI34" s="310"/>
      <c r="AJ34" s="310"/>
      <c r="AK34" s="311"/>
      <c r="AL34" s="309"/>
      <c r="AM34" s="310"/>
      <c r="AN34" s="310"/>
      <c r="AO34" s="311"/>
      <c r="AP34" s="309"/>
      <c r="AQ34" s="310"/>
      <c r="AR34" s="310"/>
      <c r="AS34" s="311"/>
      <c r="AT34" s="309"/>
      <c r="AU34" s="310"/>
      <c r="AV34" s="310"/>
      <c r="AW34" s="311"/>
      <c r="AX34" s="309"/>
      <c r="AY34" s="310"/>
      <c r="AZ34" s="310"/>
      <c r="BA34" s="311"/>
      <c r="BB34" s="309"/>
      <c r="BC34" s="310"/>
      <c r="BD34" s="310"/>
      <c r="BE34" s="311"/>
      <c r="BF34" s="309"/>
      <c r="BG34" s="310"/>
      <c r="BH34" s="310"/>
      <c r="BI34" s="311"/>
      <c r="BJ34" s="60"/>
      <c r="BK34" s="115"/>
      <c r="BL34" s="79"/>
      <c r="BM34" s="106"/>
      <c r="BN34" s="309"/>
      <c r="BO34" s="310"/>
      <c r="BP34" s="310"/>
      <c r="BQ34" s="311"/>
      <c r="BR34" s="309"/>
      <c r="BS34" s="310"/>
      <c r="BT34" s="310"/>
      <c r="BU34" s="311"/>
      <c r="BV34" s="309"/>
      <c r="BW34" s="310"/>
      <c r="BX34" s="310"/>
      <c r="BY34" s="311"/>
      <c r="BZ34" s="309"/>
      <c r="CA34" s="310"/>
      <c r="CB34" s="310"/>
      <c r="CC34" s="311"/>
      <c r="CD34" s="309"/>
      <c r="CE34" s="310"/>
      <c r="CF34" s="310"/>
      <c r="CG34" s="311"/>
      <c r="CH34" s="309"/>
      <c r="CI34" s="310"/>
      <c r="CJ34" s="310"/>
      <c r="CK34" s="311"/>
      <c r="CL34" s="309"/>
      <c r="CM34" s="310"/>
      <c r="CN34" s="310"/>
      <c r="CO34" s="311"/>
      <c r="CP34" s="60"/>
      <c r="CQ34" s="115"/>
      <c r="CR34" s="79"/>
      <c r="CS34" s="106"/>
      <c r="CT34" s="309"/>
      <c r="CU34" s="310"/>
      <c r="CV34" s="310"/>
      <c r="CW34" s="311"/>
      <c r="CX34" s="309"/>
      <c r="CY34" s="310"/>
      <c r="CZ34" s="310"/>
      <c r="DA34" s="311"/>
      <c r="DB34" s="309"/>
      <c r="DC34" s="310"/>
      <c r="DD34" s="310"/>
      <c r="DE34" s="311"/>
      <c r="DF34" s="309"/>
      <c r="DG34" s="310"/>
      <c r="DH34" s="310"/>
      <c r="DI34" s="311"/>
      <c r="DJ34" s="309"/>
      <c r="DK34" s="310"/>
      <c r="DL34" s="310"/>
      <c r="DM34" s="311"/>
      <c r="DN34" s="309"/>
      <c r="DO34" s="310"/>
      <c r="DP34" s="310"/>
      <c r="DQ34" s="311"/>
      <c r="DR34" s="309"/>
      <c r="DS34" s="310"/>
      <c r="DT34" s="310"/>
      <c r="DU34" s="311"/>
      <c r="DV34" s="60"/>
      <c r="DW34" s="115"/>
      <c r="DX34" s="79"/>
    </row>
    <row r="35" spans="1:129" s="40" customFormat="1" ht="18" x14ac:dyDescent="0.25">
      <c r="A35" s="297"/>
      <c r="B35" s="25" t="str">
        <f>Year!$Q$43</f>
        <v/>
      </c>
      <c r="C35" s="30" t="str">
        <f>IF(ISERROR(MATCH($B$35,event_dates,0)),"",INDEX(events,MATCH($B$35,event_dates,0)))</f>
        <v/>
      </c>
      <c r="D35" s="61"/>
      <c r="E35" s="61"/>
      <c r="F35" s="25" t="str">
        <f>Year!$R$43</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4"/>
      <c r="AF35" s="80"/>
      <c r="AG35" s="107"/>
      <c r="AH35" s="25" t="str">
        <f>Year!$Q$43</f>
        <v/>
      </c>
      <c r="AI35" s="30" t="str">
        <f>IF(ISERROR(MATCH($B$35,event_dates,0)),"",INDEX(events,MATCH($B$35,event_dates,0)))</f>
        <v/>
      </c>
      <c r="AJ35" s="61"/>
      <c r="AK35" s="61"/>
      <c r="AL35" s="25" t="str">
        <f>Year!$R$43</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4"/>
      <c r="BL35" s="80"/>
      <c r="BM35" s="107"/>
      <c r="BN35" s="25" t="str">
        <f>Year!$Q$43</f>
        <v/>
      </c>
      <c r="BO35" s="30" t="str">
        <f>IF(ISERROR(MATCH($B$35,event_dates,0)),"",INDEX(events,MATCH($B$35,event_dates,0)))</f>
        <v/>
      </c>
      <c r="BP35" s="61"/>
      <c r="BQ35" s="61"/>
      <c r="BR35" s="25" t="str">
        <f>Year!$R$43</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4"/>
      <c r="CR35" s="80"/>
      <c r="CS35" s="107"/>
      <c r="CT35" s="25" t="str">
        <f>Year!$Q$43</f>
        <v/>
      </c>
      <c r="CU35" s="30" t="str">
        <f>IF(ISERROR(MATCH($B$35,event_dates,0)),"",INDEX(events,MATCH($B$35,event_dates,0)))</f>
        <v/>
      </c>
      <c r="CV35" s="61"/>
      <c r="CW35" s="61"/>
      <c r="CX35" s="25" t="str">
        <f>Year!$R$43</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4"/>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53"/>
      <c r="AF36" s="81"/>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5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53"/>
      <c r="CR36" s="81"/>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5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53"/>
      <c r="AF37" s="81"/>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5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53"/>
      <c r="CR37" s="81"/>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5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53"/>
      <c r="AF38" s="81"/>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5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53"/>
      <c r="CR38" s="81"/>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5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53"/>
      <c r="AF39" s="81"/>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5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53"/>
      <c r="CR39" s="81"/>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5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53"/>
      <c r="AF40" s="81"/>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5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53"/>
      <c r="CR40" s="81"/>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5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93"/>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93"/>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93"/>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93"/>
      <c r="DX41" s="83"/>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142"/>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1</v>
      </c>
      <c r="AC44" s="148"/>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1</v>
      </c>
      <c r="BI44" s="217"/>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1</v>
      </c>
      <c r="CO44" s="217"/>
      <c r="CP44" s="55"/>
      <c r="CQ44" s="55">
        <f>$CC$3</f>
        <v>0</v>
      </c>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1</v>
      </c>
      <c r="DU44" s="217"/>
      <c r="DV44" s="55"/>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2</v>
      </c>
      <c r="AC45" s="148"/>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2</v>
      </c>
      <c r="BI45" s="217"/>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2</v>
      </c>
      <c r="CO45" s="217"/>
      <c r="CP45" s="55"/>
      <c r="CQ45" s="55">
        <f t="shared" ref="CQ45:CQ74" si="2">$CC$3</f>
        <v>0</v>
      </c>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2</v>
      </c>
      <c r="DU45" s="217"/>
      <c r="DV45" s="55"/>
      <c r="DW45" s="55">
        <f t="shared" ref="DW45:DW74" si="3">$DI$3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3</v>
      </c>
      <c r="AC46" s="148"/>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3</v>
      </c>
      <c r="BI46" s="217"/>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3</v>
      </c>
      <c r="CO46" s="217"/>
      <c r="CP46" s="55"/>
      <c r="CQ46" s="55">
        <f t="shared" si="2"/>
        <v>0</v>
      </c>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3</v>
      </c>
      <c r="DU46" s="217"/>
      <c r="DV46" s="55"/>
      <c r="DW46" s="55">
        <f t="shared" si="3"/>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4</v>
      </c>
      <c r="AC47" s="148"/>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4</v>
      </c>
      <c r="BI47" s="217"/>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4</v>
      </c>
      <c r="CO47" s="217"/>
      <c r="CP47" s="55"/>
      <c r="CQ47" s="55">
        <f t="shared" si="2"/>
        <v>0</v>
      </c>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4</v>
      </c>
      <c r="DU47" s="217"/>
      <c r="DV47" s="55"/>
      <c r="DW47" s="55">
        <f t="shared" si="3"/>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7</v>
      </c>
      <c r="AC48" s="148"/>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7</v>
      </c>
      <c r="BI48" s="217"/>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7</v>
      </c>
      <c r="CO48" s="217"/>
      <c r="CP48" s="55"/>
      <c r="CQ48" s="55">
        <f t="shared" si="2"/>
        <v>0</v>
      </c>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7</v>
      </c>
      <c r="DU48" s="217"/>
      <c r="DV48" s="55"/>
      <c r="DW48" s="55">
        <f t="shared" si="3"/>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8</v>
      </c>
      <c r="AC49" s="148"/>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8</v>
      </c>
      <c r="BI49" s="217"/>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8</v>
      </c>
      <c r="CO49" s="217"/>
      <c r="CP49" s="55"/>
      <c r="CQ49" s="55">
        <f t="shared" si="2"/>
        <v>0</v>
      </c>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8</v>
      </c>
      <c r="DU49" s="217"/>
      <c r="DV49" s="55"/>
      <c r="DW49" s="55">
        <f t="shared" si="3"/>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9</v>
      </c>
      <c r="AC50" s="148"/>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9</v>
      </c>
      <c r="BI50" s="217"/>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9</v>
      </c>
      <c r="CO50" s="217"/>
      <c r="CP50" s="55"/>
      <c r="CQ50" s="55">
        <f t="shared" si="2"/>
        <v>0</v>
      </c>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9</v>
      </c>
      <c r="DU50" s="217"/>
      <c r="DV50" s="55"/>
      <c r="DW50" s="55">
        <f t="shared" si="3"/>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10</v>
      </c>
      <c r="AC51" s="148"/>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10</v>
      </c>
      <c r="BI51" s="217"/>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10</v>
      </c>
      <c r="CO51" s="217"/>
      <c r="CP51" s="55"/>
      <c r="CQ51" s="55">
        <f t="shared" si="2"/>
        <v>0</v>
      </c>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10</v>
      </c>
      <c r="DU51" s="217"/>
      <c r="DV51" s="55"/>
      <c r="DW51" s="55">
        <f t="shared" si="3"/>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11</v>
      </c>
      <c r="AC52" s="148"/>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11</v>
      </c>
      <c r="BI52" s="217"/>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11</v>
      </c>
      <c r="CO52" s="217"/>
      <c r="CP52" s="55"/>
      <c r="CQ52" s="55">
        <f t="shared" si="2"/>
        <v>0</v>
      </c>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11</v>
      </c>
      <c r="DU52" s="217"/>
      <c r="DV52" s="55"/>
      <c r="DW52" s="55">
        <f t="shared" si="3"/>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14</v>
      </c>
      <c r="AC53" s="148"/>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14</v>
      </c>
      <c r="BI53" s="217"/>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14</v>
      </c>
      <c r="CO53" s="217"/>
      <c r="CP53" s="55"/>
      <c r="CQ53" s="55">
        <f t="shared" si="2"/>
        <v>0</v>
      </c>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14</v>
      </c>
      <c r="DU53" s="217"/>
      <c r="DV53" s="55"/>
      <c r="DW53" s="55">
        <f t="shared" si="3"/>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15</v>
      </c>
      <c r="AC54" s="148"/>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15</v>
      </c>
      <c r="BI54" s="217"/>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15</v>
      </c>
      <c r="CO54" s="217"/>
      <c r="CP54" s="55"/>
      <c r="CQ54" s="55">
        <f t="shared" si="2"/>
        <v>0</v>
      </c>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15</v>
      </c>
      <c r="DU54" s="217"/>
      <c r="DV54" s="55"/>
      <c r="DW54" s="55">
        <f t="shared" si="3"/>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16</v>
      </c>
      <c r="AC55" s="148"/>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16</v>
      </c>
      <c r="BI55" s="217"/>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16</v>
      </c>
      <c r="CO55" s="217"/>
      <c r="CP55" s="55"/>
      <c r="CQ55" s="55">
        <f t="shared" si="2"/>
        <v>0</v>
      </c>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16</v>
      </c>
      <c r="DU55" s="217"/>
      <c r="DV55" s="55"/>
      <c r="DW55" s="55">
        <f t="shared" si="3"/>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17</v>
      </c>
      <c r="AC56" s="148"/>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17</v>
      </c>
      <c r="BI56" s="217"/>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17</v>
      </c>
      <c r="CO56" s="217"/>
      <c r="CP56" s="55"/>
      <c r="CQ56" s="55">
        <f t="shared" si="2"/>
        <v>0</v>
      </c>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17</v>
      </c>
      <c r="DU56" s="217"/>
      <c r="DV56" s="55"/>
      <c r="DW56" s="55">
        <f t="shared" si="3"/>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18</v>
      </c>
      <c r="AC57" s="148"/>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18</v>
      </c>
      <c r="BI57" s="217"/>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18</v>
      </c>
      <c r="CO57" s="217"/>
      <c r="CP57" s="55">
        <f t="shared" ref="CP57:CP74" si="4">$BU$3</f>
        <v>0</v>
      </c>
      <c r="CQ57" s="55">
        <f t="shared" si="2"/>
        <v>0</v>
      </c>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18</v>
      </c>
      <c r="DU57" s="217"/>
      <c r="DV57" s="55">
        <f t="shared" ref="DV57:DV74" si="5">$DA$3</f>
        <v>0</v>
      </c>
      <c r="DW57" s="55">
        <f t="shared" si="3"/>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21</v>
      </c>
      <c r="AC58" s="148"/>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21</v>
      </c>
      <c r="BI58" s="217"/>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21</v>
      </c>
      <c r="CO58" s="217"/>
      <c r="CP58" s="55">
        <f t="shared" si="4"/>
        <v>0</v>
      </c>
      <c r="CQ58" s="55">
        <f t="shared" si="2"/>
        <v>0</v>
      </c>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21</v>
      </c>
      <c r="DU58" s="217"/>
      <c r="DV58" s="55">
        <f t="shared" si="5"/>
        <v>0</v>
      </c>
      <c r="DW58" s="55">
        <f t="shared" si="3"/>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22</v>
      </c>
      <c r="AC59" s="148"/>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22</v>
      </c>
      <c r="BI59" s="217"/>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22</v>
      </c>
      <c r="CO59" s="217"/>
      <c r="CP59" s="55">
        <f t="shared" si="4"/>
        <v>0</v>
      </c>
      <c r="CQ59" s="55">
        <f t="shared" si="2"/>
        <v>0</v>
      </c>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22</v>
      </c>
      <c r="DU59" s="217"/>
      <c r="DV59" s="55">
        <f t="shared" si="5"/>
        <v>0</v>
      </c>
      <c r="DW59" s="55">
        <f t="shared" si="3"/>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23</v>
      </c>
      <c r="AC60" s="148"/>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23</v>
      </c>
      <c r="BI60" s="217"/>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23</v>
      </c>
      <c r="CO60" s="217"/>
      <c r="CP60" s="55">
        <f t="shared" si="4"/>
        <v>0</v>
      </c>
      <c r="CQ60" s="55">
        <f t="shared" si="2"/>
        <v>0</v>
      </c>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23</v>
      </c>
      <c r="DU60" s="217"/>
      <c r="DV60" s="55">
        <f t="shared" si="5"/>
        <v>0</v>
      </c>
      <c r="DW60" s="55">
        <f t="shared" si="3"/>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24</v>
      </c>
      <c r="AC61" s="148"/>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24</v>
      </c>
      <c r="BI61" s="217"/>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24</v>
      </c>
      <c r="CO61" s="217"/>
      <c r="CP61" s="55">
        <f t="shared" si="4"/>
        <v>0</v>
      </c>
      <c r="CQ61" s="55">
        <f t="shared" si="2"/>
        <v>0</v>
      </c>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24</v>
      </c>
      <c r="DU61" s="217"/>
      <c r="DV61" s="55">
        <f t="shared" si="5"/>
        <v>0</v>
      </c>
      <c r="DW61" s="55">
        <f t="shared" si="3"/>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28</v>
      </c>
      <c r="AC62" s="148"/>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28</v>
      </c>
      <c r="BI62" s="217"/>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28</v>
      </c>
      <c r="CO62" s="217"/>
      <c r="CP62" s="55">
        <f t="shared" si="4"/>
        <v>0</v>
      </c>
      <c r="CQ62" s="55">
        <f t="shared" si="2"/>
        <v>0</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28</v>
      </c>
      <c r="DU62" s="217"/>
      <c r="DV62" s="55">
        <f t="shared" si="5"/>
        <v>0</v>
      </c>
      <c r="DW62" s="55">
        <f t="shared" si="3"/>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29</v>
      </c>
      <c r="AC63" s="148"/>
      <c r="AD63" s="55">
        <v>1</v>
      </c>
      <c r="AE63" s="55">
        <v>1</v>
      </c>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29</v>
      </c>
      <c r="BI63" s="217"/>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29</v>
      </c>
      <c r="CO63" s="217"/>
      <c r="CP63" s="55">
        <f t="shared" si="4"/>
        <v>0</v>
      </c>
      <c r="CQ63" s="55">
        <f t="shared" si="2"/>
        <v>0</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29</v>
      </c>
      <c r="DU63" s="217"/>
      <c r="DV63" s="55">
        <f t="shared" si="5"/>
        <v>0</v>
      </c>
      <c r="DW63" s="55">
        <f t="shared" si="3"/>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30</v>
      </c>
      <c r="AC64" s="217"/>
      <c r="AD64" s="55">
        <v>1</v>
      </c>
      <c r="AE64" s="55">
        <v>1</v>
      </c>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30</v>
      </c>
      <c r="BI64" s="217"/>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30</v>
      </c>
      <c r="CO64" s="217"/>
      <c r="CP64" s="55">
        <f t="shared" si="4"/>
        <v>0</v>
      </c>
      <c r="CQ64" s="55">
        <f t="shared" si="2"/>
        <v>0</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30</v>
      </c>
      <c r="DU64" s="217"/>
      <c r="DV64" s="55">
        <f t="shared" si="5"/>
        <v>0</v>
      </c>
      <c r="DW64" s="55">
        <f t="shared" si="3"/>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1">
        <v>31</v>
      </c>
      <c r="AC65" s="148"/>
      <c r="AD65" s="55">
        <v>1</v>
      </c>
      <c r="AE65" s="55">
        <v>1</v>
      </c>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41">
        <v>31</v>
      </c>
      <c r="BI65" s="217"/>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41">
        <v>31</v>
      </c>
      <c r="CO65" s="217"/>
      <c r="CP65" s="55">
        <f t="shared" si="4"/>
        <v>0</v>
      </c>
      <c r="CQ65" s="55">
        <f t="shared" si="2"/>
        <v>0</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41">
        <v>31</v>
      </c>
      <c r="DU65" s="217"/>
      <c r="DV65" s="55">
        <f t="shared" si="5"/>
        <v>0</v>
      </c>
      <c r="DW65" s="55">
        <f t="shared" si="3"/>
        <v>0</v>
      </c>
      <c r="DX65" s="91">
        <v>20</v>
      </c>
    </row>
    <row r="66" spans="1:128"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5">
        <f t="shared" si="4"/>
        <v>0</v>
      </c>
      <c r="CQ66" s="55">
        <f t="shared" si="2"/>
        <v>0</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5"/>
        <v>0</v>
      </c>
      <c r="DW66" s="55">
        <f t="shared" si="3"/>
        <v>0</v>
      </c>
      <c r="DX66" s="91">
        <v>20</v>
      </c>
    </row>
    <row r="67" spans="1:128"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f t="shared" si="4"/>
        <v>0</v>
      </c>
      <c r="CQ67" s="55">
        <f t="shared" si="2"/>
        <v>0</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5"/>
        <v>0</v>
      </c>
      <c r="DW67" s="55">
        <f t="shared" si="3"/>
        <v>0</v>
      </c>
      <c r="DX67" s="91">
        <v>20</v>
      </c>
    </row>
    <row r="68" spans="1:128"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f t="shared" si="4"/>
        <v>0</v>
      </c>
      <c r="CQ68" s="55">
        <f t="shared" si="2"/>
        <v>0</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5"/>
        <v>0</v>
      </c>
      <c r="DW68" s="55">
        <f t="shared" si="3"/>
        <v>0</v>
      </c>
      <c r="DX68" s="91">
        <v>20</v>
      </c>
    </row>
    <row r="69" spans="1:128"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f t="shared" si="4"/>
        <v>0</v>
      </c>
      <c r="CQ69" s="55">
        <f t="shared" si="2"/>
        <v>0</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5"/>
        <v>0</v>
      </c>
      <c r="DW69" s="55">
        <f t="shared" si="3"/>
        <v>0</v>
      </c>
      <c r="DX69" s="91">
        <v>20</v>
      </c>
    </row>
    <row r="70" spans="1:128"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f t="shared" si="4"/>
        <v>0</v>
      </c>
      <c r="CQ70" s="55">
        <f t="shared" si="2"/>
        <v>0</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5"/>
        <v>0</v>
      </c>
      <c r="DW70" s="55">
        <f t="shared" si="3"/>
        <v>0</v>
      </c>
      <c r="DX70" s="91">
        <v>20</v>
      </c>
    </row>
    <row r="71" spans="1:128"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f t="shared" si="4"/>
        <v>0</v>
      </c>
      <c r="CQ71" s="55">
        <f t="shared" si="2"/>
        <v>0</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5"/>
        <v>0</v>
      </c>
      <c r="DW71" s="55">
        <f t="shared" si="3"/>
        <v>0</v>
      </c>
      <c r="DX71" s="91">
        <v>20</v>
      </c>
    </row>
    <row r="72" spans="1:128"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f t="shared" si="4"/>
        <v>0</v>
      </c>
      <c r="CQ72" s="55">
        <f t="shared" si="2"/>
        <v>0</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5"/>
        <v>0</v>
      </c>
      <c r="DW72" s="55">
        <f t="shared" si="3"/>
        <v>0</v>
      </c>
      <c r="DX72" s="91">
        <v>20</v>
      </c>
    </row>
    <row r="73" spans="1:128"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f t="shared" si="4"/>
        <v>0</v>
      </c>
      <c r="CQ73" s="55">
        <f t="shared" si="2"/>
        <v>0</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5"/>
        <v>0</v>
      </c>
      <c r="DW73" s="55">
        <f t="shared" si="3"/>
        <v>0</v>
      </c>
      <c r="DX73" s="91">
        <v>20</v>
      </c>
    </row>
    <row r="74" spans="1:128"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f t="shared" si="4"/>
        <v>0</v>
      </c>
      <c r="CQ74" s="55">
        <f t="shared" si="2"/>
        <v>0</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5"/>
        <v>0</v>
      </c>
      <c r="DW74" s="55">
        <f t="shared" si="3"/>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81"/>
      <c r="BM83" s="74"/>
      <c r="BN83" s="408"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81"/>
      <c r="CS83" s="136"/>
      <c r="CT83" s="321" t="s">
        <v>40</v>
      </c>
      <c r="CU83" s="143">
        <v>15</v>
      </c>
      <c r="CV83" s="355"/>
      <c r="CW83" s="356"/>
      <c r="CX83" s="356"/>
      <c r="CY83" s="357"/>
      <c r="CZ83" s="357"/>
      <c r="DA83" s="357"/>
      <c r="DB83" s="357"/>
      <c r="DC83" s="357"/>
      <c r="DD83" s="357"/>
      <c r="DE83" s="357"/>
      <c r="DF83" s="357"/>
      <c r="DG83" s="357"/>
      <c r="DH83" s="357"/>
      <c r="DI83" s="357"/>
      <c r="DJ83" s="357"/>
      <c r="DK83" s="357"/>
      <c r="DL83" s="357"/>
      <c r="DM83" s="357"/>
      <c r="DN83" s="357"/>
      <c r="DO83" s="357"/>
      <c r="DP83" s="357"/>
      <c r="DQ83" s="357"/>
      <c r="DR83" s="357"/>
      <c r="DS83" s="358"/>
      <c r="DT83" s="53"/>
      <c r="DU83" s="53"/>
      <c r="DV83" s="53"/>
      <c r="DW83" s="53"/>
      <c r="DX83" s="81"/>
    </row>
    <row r="84" spans="1:128" ht="30" customHeight="1" x14ac:dyDescent="0.2">
      <c r="A84" s="303"/>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81"/>
      <c r="AG84" s="136"/>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81"/>
      <c r="BM84" s="74"/>
      <c r="BN84" s="408"/>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81"/>
      <c r="CS84" s="136"/>
      <c r="CT84" s="322"/>
      <c r="CU84" s="143">
        <v>14</v>
      </c>
      <c r="CV84" s="355"/>
      <c r="CW84" s="356"/>
      <c r="CX84" s="356"/>
      <c r="CY84" s="357"/>
      <c r="CZ84" s="357"/>
      <c r="DA84" s="357"/>
      <c r="DB84" s="357"/>
      <c r="DC84" s="357"/>
      <c r="DD84" s="357"/>
      <c r="DE84" s="357"/>
      <c r="DF84" s="357"/>
      <c r="DG84" s="357"/>
      <c r="DH84" s="357"/>
      <c r="DI84" s="357"/>
      <c r="DJ84" s="357"/>
      <c r="DK84" s="357"/>
      <c r="DL84" s="357"/>
      <c r="DM84" s="357"/>
      <c r="DN84" s="357"/>
      <c r="DO84" s="357"/>
      <c r="DP84" s="357"/>
      <c r="DQ84" s="357"/>
      <c r="DR84" s="357"/>
      <c r="DS84" s="358"/>
      <c r="DT84" s="53"/>
      <c r="DU84" s="53"/>
      <c r="DV84" s="53"/>
      <c r="DW84" s="53"/>
      <c r="DX84" s="81"/>
    </row>
    <row r="85" spans="1:128" ht="30" customHeight="1" x14ac:dyDescent="0.2">
      <c r="A85" s="303"/>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81"/>
      <c r="AG85" s="136"/>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81"/>
      <c r="BM85" s="74"/>
      <c r="BN85" s="408"/>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81"/>
      <c r="CS85" s="136"/>
      <c r="CT85" s="322"/>
      <c r="CU85" s="143">
        <v>13</v>
      </c>
      <c r="CV85" s="355"/>
      <c r="CW85" s="356"/>
      <c r="CX85" s="356"/>
      <c r="CY85" s="357"/>
      <c r="CZ85" s="357"/>
      <c r="DA85" s="357"/>
      <c r="DB85" s="357"/>
      <c r="DC85" s="357"/>
      <c r="DD85" s="357"/>
      <c r="DE85" s="357"/>
      <c r="DF85" s="357"/>
      <c r="DG85" s="357"/>
      <c r="DH85" s="357"/>
      <c r="DI85" s="357"/>
      <c r="DJ85" s="357"/>
      <c r="DK85" s="357"/>
      <c r="DL85" s="357"/>
      <c r="DM85" s="357"/>
      <c r="DN85" s="357"/>
      <c r="DO85" s="357"/>
      <c r="DP85" s="357"/>
      <c r="DQ85" s="357"/>
      <c r="DR85" s="357"/>
      <c r="DS85" s="358"/>
      <c r="DT85" s="53"/>
      <c r="DU85" s="53"/>
      <c r="DV85" s="53"/>
      <c r="DW85" s="53"/>
      <c r="DX85" s="81"/>
    </row>
    <row r="86" spans="1:128" ht="30" customHeight="1" x14ac:dyDescent="0.2">
      <c r="A86" s="303"/>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81"/>
      <c r="AG86" s="136"/>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81"/>
      <c r="BM86" s="74"/>
      <c r="BN86" s="408"/>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81"/>
      <c r="CS86" s="136"/>
      <c r="CT86" s="322"/>
      <c r="CU86" s="143">
        <v>12</v>
      </c>
      <c r="CV86" s="355"/>
      <c r="CW86" s="356"/>
      <c r="CX86" s="356"/>
      <c r="CY86" s="357"/>
      <c r="CZ86" s="357"/>
      <c r="DA86" s="357"/>
      <c r="DB86" s="357"/>
      <c r="DC86" s="357"/>
      <c r="DD86" s="357"/>
      <c r="DE86" s="357"/>
      <c r="DF86" s="357"/>
      <c r="DG86" s="357"/>
      <c r="DH86" s="357"/>
      <c r="DI86" s="357"/>
      <c r="DJ86" s="357"/>
      <c r="DK86" s="357"/>
      <c r="DL86" s="357"/>
      <c r="DM86" s="357"/>
      <c r="DN86" s="357"/>
      <c r="DO86" s="357"/>
      <c r="DP86" s="357"/>
      <c r="DQ86" s="357"/>
      <c r="DR86" s="357"/>
      <c r="DS86" s="358"/>
      <c r="DT86" s="53"/>
      <c r="DU86" s="53"/>
      <c r="DV86" s="53"/>
      <c r="DW86" s="53"/>
      <c r="DX86" s="81"/>
    </row>
    <row r="87" spans="1:128" ht="30" customHeight="1" x14ac:dyDescent="0.2">
      <c r="A87" s="303"/>
      <c r="B87" s="322"/>
      <c r="C87" s="143">
        <v>11</v>
      </c>
      <c r="D87" s="416"/>
      <c r="E87" s="417"/>
      <c r="F87" s="417"/>
      <c r="G87" s="418"/>
      <c r="H87" s="418"/>
      <c r="I87" s="418"/>
      <c r="J87" s="418"/>
      <c r="K87" s="418"/>
      <c r="L87" s="418"/>
      <c r="M87" s="418"/>
      <c r="N87" s="418"/>
      <c r="O87" s="418"/>
      <c r="P87" s="418"/>
      <c r="Q87" s="418"/>
      <c r="R87" s="418"/>
      <c r="S87" s="418"/>
      <c r="T87" s="418"/>
      <c r="U87" s="418"/>
      <c r="V87" s="418"/>
      <c r="W87" s="418"/>
      <c r="X87" s="418"/>
      <c r="Y87" s="418"/>
      <c r="Z87" s="418"/>
      <c r="AA87" s="419"/>
      <c r="AB87" s="53"/>
      <c r="AC87" s="53"/>
      <c r="AD87" s="53"/>
      <c r="AE87" s="53"/>
      <c r="AF87" s="81"/>
      <c r="AG87" s="136"/>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81"/>
      <c r="BM87" s="74"/>
      <c r="BN87" s="408"/>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81"/>
      <c r="CS87" s="136"/>
      <c r="CT87" s="322"/>
      <c r="CU87" s="143">
        <v>11</v>
      </c>
      <c r="CV87" s="355"/>
      <c r="CW87" s="356"/>
      <c r="CX87" s="356"/>
      <c r="CY87" s="357"/>
      <c r="CZ87" s="357"/>
      <c r="DA87" s="357"/>
      <c r="DB87" s="357"/>
      <c r="DC87" s="357"/>
      <c r="DD87" s="357"/>
      <c r="DE87" s="357"/>
      <c r="DF87" s="357"/>
      <c r="DG87" s="357"/>
      <c r="DH87" s="357"/>
      <c r="DI87" s="357"/>
      <c r="DJ87" s="357"/>
      <c r="DK87" s="357"/>
      <c r="DL87" s="357"/>
      <c r="DM87" s="357"/>
      <c r="DN87" s="357"/>
      <c r="DO87" s="357"/>
      <c r="DP87" s="357"/>
      <c r="DQ87" s="357"/>
      <c r="DR87" s="357"/>
      <c r="DS87" s="358"/>
      <c r="DT87" s="53"/>
      <c r="DU87" s="53"/>
      <c r="DV87" s="53"/>
      <c r="DW87" s="53"/>
      <c r="DX87" s="81"/>
    </row>
    <row r="88" spans="1:128" ht="30" customHeight="1" x14ac:dyDescent="0.2">
      <c r="A88" s="303"/>
      <c r="B88" s="322"/>
      <c r="C88" s="143">
        <v>10</v>
      </c>
      <c r="D88" s="416"/>
      <c r="E88" s="417"/>
      <c r="F88" s="417"/>
      <c r="G88" s="418"/>
      <c r="H88" s="418"/>
      <c r="I88" s="418"/>
      <c r="J88" s="418"/>
      <c r="K88" s="418"/>
      <c r="L88" s="418"/>
      <c r="M88" s="418"/>
      <c r="N88" s="418"/>
      <c r="O88" s="418"/>
      <c r="P88" s="418"/>
      <c r="Q88" s="418"/>
      <c r="R88" s="418"/>
      <c r="S88" s="418"/>
      <c r="T88" s="418"/>
      <c r="U88" s="418"/>
      <c r="V88" s="418"/>
      <c r="W88" s="418"/>
      <c r="X88" s="418"/>
      <c r="Y88" s="418"/>
      <c r="Z88" s="418"/>
      <c r="AA88" s="419"/>
      <c r="AB88" s="53"/>
      <c r="AC88" s="53"/>
      <c r="AD88" s="53"/>
      <c r="AE88" s="53"/>
      <c r="AF88" s="81"/>
      <c r="AG88" s="136"/>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81"/>
      <c r="BM88" s="74"/>
      <c r="BN88" s="408"/>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81"/>
      <c r="CS88" s="136"/>
      <c r="CT88" s="322"/>
      <c r="CU88" s="143">
        <v>10</v>
      </c>
      <c r="CV88" s="355"/>
      <c r="CW88" s="356"/>
      <c r="CX88" s="356"/>
      <c r="CY88" s="357"/>
      <c r="CZ88" s="357"/>
      <c r="DA88" s="357"/>
      <c r="DB88" s="357"/>
      <c r="DC88" s="357"/>
      <c r="DD88" s="357"/>
      <c r="DE88" s="357"/>
      <c r="DF88" s="357"/>
      <c r="DG88" s="357"/>
      <c r="DH88" s="357"/>
      <c r="DI88" s="357"/>
      <c r="DJ88" s="357"/>
      <c r="DK88" s="357"/>
      <c r="DL88" s="357"/>
      <c r="DM88" s="357"/>
      <c r="DN88" s="357"/>
      <c r="DO88" s="357"/>
      <c r="DP88" s="357"/>
      <c r="DQ88" s="357"/>
      <c r="DR88" s="357"/>
      <c r="DS88" s="358"/>
      <c r="DT88" s="53"/>
      <c r="DU88" s="53"/>
      <c r="DV88" s="53"/>
      <c r="DW88" s="53"/>
      <c r="DX88" s="81"/>
    </row>
    <row r="89" spans="1:128" ht="30" customHeight="1" x14ac:dyDescent="0.2">
      <c r="A89" s="303"/>
      <c r="B89" s="322"/>
      <c r="C89" s="143">
        <v>9</v>
      </c>
      <c r="D89" s="416"/>
      <c r="E89" s="417"/>
      <c r="F89" s="417"/>
      <c r="G89" s="418"/>
      <c r="H89" s="418"/>
      <c r="I89" s="418"/>
      <c r="J89" s="418"/>
      <c r="K89" s="418"/>
      <c r="L89" s="418"/>
      <c r="M89" s="418"/>
      <c r="N89" s="418"/>
      <c r="O89" s="418"/>
      <c r="P89" s="418"/>
      <c r="Q89" s="418"/>
      <c r="R89" s="418"/>
      <c r="S89" s="418"/>
      <c r="T89" s="418"/>
      <c r="U89" s="418"/>
      <c r="V89" s="418"/>
      <c r="W89" s="418"/>
      <c r="X89" s="418"/>
      <c r="Y89" s="418"/>
      <c r="Z89" s="418"/>
      <c r="AA89" s="419"/>
      <c r="AB89" s="53"/>
      <c r="AC89" s="53"/>
      <c r="AD89" s="53"/>
      <c r="AE89" s="53"/>
      <c r="AF89" s="81"/>
      <c r="AG89" s="136"/>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81"/>
      <c r="BM89" s="74"/>
      <c r="BN89" s="408"/>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81"/>
      <c r="CS89" s="136"/>
      <c r="CT89" s="322"/>
      <c r="CU89" s="143">
        <v>9</v>
      </c>
      <c r="CV89" s="355"/>
      <c r="CW89" s="356"/>
      <c r="CX89" s="356"/>
      <c r="CY89" s="357"/>
      <c r="CZ89" s="357"/>
      <c r="DA89" s="357"/>
      <c r="DB89" s="357"/>
      <c r="DC89" s="357"/>
      <c r="DD89" s="357"/>
      <c r="DE89" s="357"/>
      <c r="DF89" s="357"/>
      <c r="DG89" s="357"/>
      <c r="DH89" s="357"/>
      <c r="DI89" s="357"/>
      <c r="DJ89" s="357"/>
      <c r="DK89" s="357"/>
      <c r="DL89" s="357"/>
      <c r="DM89" s="357"/>
      <c r="DN89" s="357"/>
      <c r="DO89" s="357"/>
      <c r="DP89" s="357"/>
      <c r="DQ89" s="357"/>
      <c r="DR89" s="357"/>
      <c r="DS89" s="358"/>
      <c r="DT89" s="53"/>
      <c r="DU89" s="53"/>
      <c r="DV89" s="53"/>
      <c r="DW89" s="53"/>
      <c r="DX89" s="81"/>
    </row>
    <row r="90" spans="1:128" ht="30" customHeight="1" x14ac:dyDescent="0.2">
      <c r="A90" s="303"/>
      <c r="B90" s="322"/>
      <c r="C90" s="143">
        <v>8</v>
      </c>
      <c r="D90" s="416"/>
      <c r="E90" s="417"/>
      <c r="F90" s="417"/>
      <c r="G90" s="418"/>
      <c r="H90" s="418"/>
      <c r="I90" s="418"/>
      <c r="J90" s="418"/>
      <c r="K90" s="418"/>
      <c r="L90" s="418"/>
      <c r="M90" s="418"/>
      <c r="N90" s="418"/>
      <c r="O90" s="418"/>
      <c r="P90" s="418"/>
      <c r="Q90" s="418"/>
      <c r="R90" s="418"/>
      <c r="S90" s="418"/>
      <c r="T90" s="418"/>
      <c r="U90" s="418"/>
      <c r="V90" s="418"/>
      <c r="W90" s="418"/>
      <c r="X90" s="418"/>
      <c r="Y90" s="418"/>
      <c r="Z90" s="418"/>
      <c r="AA90" s="419"/>
      <c r="AB90" s="53"/>
      <c r="AC90" s="53"/>
      <c r="AD90" s="53"/>
      <c r="AE90" s="53"/>
      <c r="AF90" s="81"/>
      <c r="AG90" s="136"/>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81"/>
      <c r="BM90" s="74"/>
      <c r="BN90" s="408"/>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81"/>
      <c r="CS90" s="136"/>
      <c r="CT90" s="322"/>
      <c r="CU90" s="143">
        <v>8</v>
      </c>
      <c r="CV90" s="355"/>
      <c r="CW90" s="356"/>
      <c r="CX90" s="356"/>
      <c r="CY90" s="357"/>
      <c r="CZ90" s="357"/>
      <c r="DA90" s="357"/>
      <c r="DB90" s="357"/>
      <c r="DC90" s="357"/>
      <c r="DD90" s="357"/>
      <c r="DE90" s="357"/>
      <c r="DF90" s="357"/>
      <c r="DG90" s="357"/>
      <c r="DH90" s="357"/>
      <c r="DI90" s="357"/>
      <c r="DJ90" s="357"/>
      <c r="DK90" s="357"/>
      <c r="DL90" s="357"/>
      <c r="DM90" s="357"/>
      <c r="DN90" s="357"/>
      <c r="DO90" s="357"/>
      <c r="DP90" s="357"/>
      <c r="DQ90" s="357"/>
      <c r="DR90" s="357"/>
      <c r="DS90" s="358"/>
      <c r="DT90" s="53"/>
      <c r="DU90" s="53"/>
      <c r="DV90" s="53"/>
      <c r="DW90" s="53"/>
      <c r="DX90" s="81"/>
    </row>
    <row r="91" spans="1:128" ht="30" customHeight="1" x14ac:dyDescent="0.2">
      <c r="A91" s="303"/>
      <c r="B91" s="322"/>
      <c r="C91" s="143">
        <v>7</v>
      </c>
      <c r="D91" s="416"/>
      <c r="E91" s="417"/>
      <c r="F91" s="417"/>
      <c r="G91" s="418"/>
      <c r="H91" s="418"/>
      <c r="I91" s="418"/>
      <c r="J91" s="418"/>
      <c r="K91" s="418"/>
      <c r="L91" s="418"/>
      <c r="M91" s="418"/>
      <c r="N91" s="418"/>
      <c r="O91" s="418"/>
      <c r="P91" s="418"/>
      <c r="Q91" s="418"/>
      <c r="R91" s="418"/>
      <c r="S91" s="418"/>
      <c r="T91" s="418"/>
      <c r="U91" s="418"/>
      <c r="V91" s="418"/>
      <c r="W91" s="418"/>
      <c r="X91" s="418"/>
      <c r="Y91" s="418"/>
      <c r="Z91" s="418"/>
      <c r="AA91" s="419"/>
      <c r="AB91" s="53"/>
      <c r="AC91" s="53"/>
      <c r="AD91" s="53"/>
      <c r="AE91" s="53"/>
      <c r="AF91" s="81"/>
      <c r="AG91" s="136"/>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81"/>
      <c r="BM91" s="74"/>
      <c r="BN91" s="408"/>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81"/>
      <c r="CS91" s="136"/>
      <c r="CT91" s="322"/>
      <c r="CU91" s="143">
        <v>7</v>
      </c>
      <c r="CV91" s="355"/>
      <c r="CW91" s="356"/>
      <c r="CX91" s="356"/>
      <c r="CY91" s="357"/>
      <c r="CZ91" s="357"/>
      <c r="DA91" s="357"/>
      <c r="DB91" s="357"/>
      <c r="DC91" s="357"/>
      <c r="DD91" s="357"/>
      <c r="DE91" s="357"/>
      <c r="DF91" s="357"/>
      <c r="DG91" s="357"/>
      <c r="DH91" s="357"/>
      <c r="DI91" s="357"/>
      <c r="DJ91" s="357"/>
      <c r="DK91" s="357"/>
      <c r="DL91" s="357"/>
      <c r="DM91" s="357"/>
      <c r="DN91" s="357"/>
      <c r="DO91" s="357"/>
      <c r="DP91" s="357"/>
      <c r="DQ91" s="357"/>
      <c r="DR91" s="357"/>
      <c r="DS91" s="358"/>
      <c r="DT91" s="53"/>
      <c r="DU91" s="53"/>
      <c r="DV91" s="53"/>
      <c r="DW91" s="53"/>
      <c r="DX91" s="81"/>
    </row>
    <row r="92" spans="1:128" ht="30" customHeight="1" x14ac:dyDescent="0.2">
      <c r="A92" s="303"/>
      <c r="B92" s="322"/>
      <c r="C92" s="143">
        <v>6</v>
      </c>
      <c r="D92" s="416"/>
      <c r="E92" s="417"/>
      <c r="F92" s="417"/>
      <c r="G92" s="418"/>
      <c r="H92" s="418"/>
      <c r="I92" s="418"/>
      <c r="J92" s="418"/>
      <c r="K92" s="418"/>
      <c r="L92" s="418"/>
      <c r="M92" s="418"/>
      <c r="N92" s="418"/>
      <c r="O92" s="418"/>
      <c r="P92" s="418"/>
      <c r="Q92" s="418"/>
      <c r="R92" s="418"/>
      <c r="S92" s="418"/>
      <c r="T92" s="418"/>
      <c r="U92" s="418"/>
      <c r="V92" s="418"/>
      <c r="W92" s="418"/>
      <c r="X92" s="418"/>
      <c r="Y92" s="418"/>
      <c r="Z92" s="418"/>
      <c r="AA92" s="419"/>
      <c r="AB92" s="53"/>
      <c r="AC92" s="53"/>
      <c r="AD92" s="53"/>
      <c r="AE92" s="53"/>
      <c r="AF92" s="81"/>
      <c r="AG92" s="136"/>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81"/>
      <c r="BM92" s="74"/>
      <c r="BN92" s="408"/>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81"/>
      <c r="CS92" s="136"/>
      <c r="CT92" s="322"/>
      <c r="CU92" s="143">
        <v>6</v>
      </c>
      <c r="CV92" s="355"/>
      <c r="CW92" s="356"/>
      <c r="CX92" s="356"/>
      <c r="CY92" s="357"/>
      <c r="CZ92" s="357"/>
      <c r="DA92" s="357"/>
      <c r="DB92" s="357"/>
      <c r="DC92" s="357"/>
      <c r="DD92" s="357"/>
      <c r="DE92" s="357"/>
      <c r="DF92" s="357"/>
      <c r="DG92" s="357"/>
      <c r="DH92" s="357"/>
      <c r="DI92" s="357"/>
      <c r="DJ92" s="357"/>
      <c r="DK92" s="357"/>
      <c r="DL92" s="357"/>
      <c r="DM92" s="357"/>
      <c r="DN92" s="357"/>
      <c r="DO92" s="357"/>
      <c r="DP92" s="357"/>
      <c r="DQ92" s="357"/>
      <c r="DR92" s="357"/>
      <c r="DS92" s="358"/>
      <c r="DT92" s="53"/>
      <c r="DU92" s="53"/>
      <c r="DV92" s="53"/>
      <c r="DW92" s="53"/>
      <c r="DX92" s="81"/>
    </row>
    <row r="93" spans="1:128" ht="30" customHeight="1" x14ac:dyDescent="0.2">
      <c r="A93" s="303"/>
      <c r="B93" s="322"/>
      <c r="C93" s="143">
        <v>5</v>
      </c>
      <c r="D93" s="416"/>
      <c r="E93" s="417"/>
      <c r="F93" s="417"/>
      <c r="G93" s="418"/>
      <c r="H93" s="418"/>
      <c r="I93" s="418"/>
      <c r="J93" s="418"/>
      <c r="K93" s="418"/>
      <c r="L93" s="418"/>
      <c r="M93" s="418"/>
      <c r="N93" s="418"/>
      <c r="O93" s="418"/>
      <c r="P93" s="418"/>
      <c r="Q93" s="418"/>
      <c r="R93" s="418"/>
      <c r="S93" s="418"/>
      <c r="T93" s="418"/>
      <c r="U93" s="418"/>
      <c r="V93" s="418"/>
      <c r="W93" s="418"/>
      <c r="X93" s="418"/>
      <c r="Y93" s="418"/>
      <c r="Z93" s="418"/>
      <c r="AA93" s="419"/>
      <c r="AB93" s="53"/>
      <c r="AC93" s="53"/>
      <c r="AD93" s="53"/>
      <c r="AE93" s="53"/>
      <c r="AF93" s="81"/>
      <c r="AG93" s="136"/>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81"/>
      <c r="BM93" s="74"/>
      <c r="BN93" s="408"/>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81"/>
      <c r="CS93" s="136"/>
      <c r="CT93" s="322"/>
      <c r="CU93" s="143">
        <v>5</v>
      </c>
      <c r="CV93" s="355"/>
      <c r="CW93" s="356"/>
      <c r="CX93" s="356"/>
      <c r="CY93" s="357"/>
      <c r="CZ93" s="357"/>
      <c r="DA93" s="357"/>
      <c r="DB93" s="357"/>
      <c r="DC93" s="357"/>
      <c r="DD93" s="357"/>
      <c r="DE93" s="357"/>
      <c r="DF93" s="357"/>
      <c r="DG93" s="357"/>
      <c r="DH93" s="357"/>
      <c r="DI93" s="357"/>
      <c r="DJ93" s="357"/>
      <c r="DK93" s="357"/>
      <c r="DL93" s="357"/>
      <c r="DM93" s="357"/>
      <c r="DN93" s="357"/>
      <c r="DO93" s="357"/>
      <c r="DP93" s="357"/>
      <c r="DQ93" s="357"/>
      <c r="DR93" s="357"/>
      <c r="DS93" s="358"/>
      <c r="DT93" s="53"/>
      <c r="DU93" s="53"/>
      <c r="DV93" s="53"/>
      <c r="DW93" s="53"/>
      <c r="DX93" s="81"/>
    </row>
    <row r="94" spans="1:128" ht="30" customHeight="1" x14ac:dyDescent="0.2">
      <c r="A94" s="303"/>
      <c r="B94" s="322"/>
      <c r="C94" s="143">
        <v>4</v>
      </c>
      <c r="D94" s="416"/>
      <c r="E94" s="417"/>
      <c r="F94" s="417"/>
      <c r="G94" s="418"/>
      <c r="H94" s="418"/>
      <c r="I94" s="418"/>
      <c r="J94" s="418"/>
      <c r="K94" s="418"/>
      <c r="L94" s="418"/>
      <c r="M94" s="418"/>
      <c r="N94" s="418"/>
      <c r="O94" s="418"/>
      <c r="P94" s="418"/>
      <c r="Q94" s="418"/>
      <c r="R94" s="418"/>
      <c r="S94" s="418"/>
      <c r="T94" s="418"/>
      <c r="U94" s="418"/>
      <c r="V94" s="418"/>
      <c r="W94" s="418"/>
      <c r="X94" s="418"/>
      <c r="Y94" s="418"/>
      <c r="Z94" s="418"/>
      <c r="AA94" s="419"/>
      <c r="AB94" s="53"/>
      <c r="AC94" s="53"/>
      <c r="AD94" s="53"/>
      <c r="AE94" s="53"/>
      <c r="AF94" s="81"/>
      <c r="AG94" s="136"/>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81"/>
      <c r="BM94" s="74"/>
      <c r="BN94" s="408"/>
      <c r="BO94" s="143">
        <v>4</v>
      </c>
      <c r="BP94" s="355"/>
      <c r="BQ94" s="356"/>
      <c r="BR94" s="356"/>
      <c r="BS94" s="357"/>
      <c r="BT94" s="357"/>
      <c r="BU94" s="357"/>
      <c r="BV94" s="357"/>
      <c r="BW94" s="357"/>
      <c r="BX94" s="357"/>
      <c r="BY94" s="357"/>
      <c r="BZ94" s="357"/>
      <c r="CA94" s="357"/>
      <c r="CB94" s="357"/>
      <c r="CC94" s="357"/>
      <c r="CD94" s="357"/>
      <c r="CE94" s="357"/>
      <c r="CF94" s="357"/>
      <c r="CG94" s="357"/>
      <c r="CH94" s="357"/>
      <c r="CI94" s="357"/>
      <c r="CJ94" s="357"/>
      <c r="CK94" s="357"/>
      <c r="CL94" s="357"/>
      <c r="CM94" s="358"/>
      <c r="CN94" s="53"/>
      <c r="CO94" s="53"/>
      <c r="CP94" s="53"/>
      <c r="CQ94" s="53"/>
      <c r="CR94" s="81"/>
      <c r="CS94" s="136"/>
      <c r="CT94" s="322"/>
      <c r="CU94" s="143">
        <v>4</v>
      </c>
      <c r="CV94" s="355"/>
      <c r="CW94" s="356"/>
      <c r="CX94" s="356"/>
      <c r="CY94" s="357"/>
      <c r="CZ94" s="357"/>
      <c r="DA94" s="357"/>
      <c r="DB94" s="357"/>
      <c r="DC94" s="357"/>
      <c r="DD94" s="357"/>
      <c r="DE94" s="357"/>
      <c r="DF94" s="357"/>
      <c r="DG94" s="357"/>
      <c r="DH94" s="357"/>
      <c r="DI94" s="357"/>
      <c r="DJ94" s="357"/>
      <c r="DK94" s="357"/>
      <c r="DL94" s="357"/>
      <c r="DM94" s="357"/>
      <c r="DN94" s="357"/>
      <c r="DO94" s="357"/>
      <c r="DP94" s="357"/>
      <c r="DQ94" s="357"/>
      <c r="DR94" s="357"/>
      <c r="DS94" s="358"/>
      <c r="DT94" s="53"/>
      <c r="DU94" s="53"/>
      <c r="DV94" s="53"/>
      <c r="DW94" s="53"/>
      <c r="DX94" s="81"/>
    </row>
    <row r="95" spans="1:128" ht="30" customHeight="1" x14ac:dyDescent="0.2">
      <c r="A95" s="303"/>
      <c r="B95" s="322"/>
      <c r="C95" s="143">
        <v>3</v>
      </c>
      <c r="D95" s="416"/>
      <c r="E95" s="417"/>
      <c r="F95" s="417"/>
      <c r="G95" s="418"/>
      <c r="H95" s="418"/>
      <c r="I95" s="418"/>
      <c r="J95" s="418"/>
      <c r="K95" s="418"/>
      <c r="L95" s="418"/>
      <c r="M95" s="418"/>
      <c r="N95" s="418"/>
      <c r="O95" s="418"/>
      <c r="P95" s="418"/>
      <c r="Q95" s="418"/>
      <c r="R95" s="418"/>
      <c r="S95" s="418"/>
      <c r="T95" s="418"/>
      <c r="U95" s="418"/>
      <c r="V95" s="418"/>
      <c r="W95" s="418"/>
      <c r="X95" s="418"/>
      <c r="Y95" s="418"/>
      <c r="Z95" s="418"/>
      <c r="AA95" s="419"/>
      <c r="AB95" s="53"/>
      <c r="AC95" s="53"/>
      <c r="AD95" s="53"/>
      <c r="AE95" s="53"/>
      <c r="AF95" s="81"/>
      <c r="AG95" s="136"/>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81"/>
      <c r="BM95" s="74"/>
      <c r="BN95" s="408"/>
      <c r="BO95" s="143">
        <v>3</v>
      </c>
      <c r="BP95" s="355"/>
      <c r="BQ95" s="356"/>
      <c r="BR95" s="356"/>
      <c r="BS95" s="357"/>
      <c r="BT95" s="357"/>
      <c r="BU95" s="357"/>
      <c r="BV95" s="357"/>
      <c r="BW95" s="357"/>
      <c r="BX95" s="357"/>
      <c r="BY95" s="357"/>
      <c r="BZ95" s="357"/>
      <c r="CA95" s="357"/>
      <c r="CB95" s="357"/>
      <c r="CC95" s="357"/>
      <c r="CD95" s="357"/>
      <c r="CE95" s="357"/>
      <c r="CF95" s="357"/>
      <c r="CG95" s="357"/>
      <c r="CH95" s="357"/>
      <c r="CI95" s="357"/>
      <c r="CJ95" s="357"/>
      <c r="CK95" s="357"/>
      <c r="CL95" s="357"/>
      <c r="CM95" s="358"/>
      <c r="CN95" s="53"/>
      <c r="CO95" s="53"/>
      <c r="CP95" s="53"/>
      <c r="CQ95" s="53"/>
      <c r="CR95" s="81"/>
      <c r="CS95" s="136"/>
      <c r="CT95" s="322"/>
      <c r="CU95" s="143">
        <v>3</v>
      </c>
      <c r="CV95" s="355"/>
      <c r="CW95" s="356"/>
      <c r="CX95" s="356"/>
      <c r="CY95" s="357"/>
      <c r="CZ95" s="357"/>
      <c r="DA95" s="357"/>
      <c r="DB95" s="357"/>
      <c r="DC95" s="357"/>
      <c r="DD95" s="357"/>
      <c r="DE95" s="357"/>
      <c r="DF95" s="357"/>
      <c r="DG95" s="357"/>
      <c r="DH95" s="357"/>
      <c r="DI95" s="357"/>
      <c r="DJ95" s="357"/>
      <c r="DK95" s="357"/>
      <c r="DL95" s="357"/>
      <c r="DM95" s="357"/>
      <c r="DN95" s="357"/>
      <c r="DO95" s="357"/>
      <c r="DP95" s="357"/>
      <c r="DQ95" s="357"/>
      <c r="DR95" s="357"/>
      <c r="DS95" s="358"/>
      <c r="DT95" s="53"/>
      <c r="DU95" s="53"/>
      <c r="DV95" s="53"/>
      <c r="DW95" s="53"/>
      <c r="DX95" s="81"/>
    </row>
    <row r="96" spans="1:128" ht="30" customHeight="1" x14ac:dyDescent="0.2">
      <c r="A96" s="303"/>
      <c r="B96" s="322"/>
      <c r="C96" s="143">
        <v>2</v>
      </c>
      <c r="D96" s="416"/>
      <c r="E96" s="417"/>
      <c r="F96" s="417"/>
      <c r="G96" s="418"/>
      <c r="H96" s="418"/>
      <c r="I96" s="418"/>
      <c r="J96" s="418"/>
      <c r="K96" s="418"/>
      <c r="L96" s="418"/>
      <c r="M96" s="418"/>
      <c r="N96" s="418"/>
      <c r="O96" s="418"/>
      <c r="P96" s="418"/>
      <c r="Q96" s="418"/>
      <c r="R96" s="418"/>
      <c r="S96" s="418"/>
      <c r="T96" s="418"/>
      <c r="U96" s="418"/>
      <c r="V96" s="418"/>
      <c r="W96" s="418"/>
      <c r="X96" s="418"/>
      <c r="Y96" s="418"/>
      <c r="Z96" s="418"/>
      <c r="AA96" s="419"/>
      <c r="AB96" s="53"/>
      <c r="AC96" s="53"/>
      <c r="AD96" s="53"/>
      <c r="AE96" s="53"/>
      <c r="AF96" s="81"/>
      <c r="AG96" s="136"/>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81"/>
      <c r="BM96" s="74"/>
      <c r="BN96" s="408"/>
      <c r="BO96" s="143">
        <v>2</v>
      </c>
      <c r="BP96" s="355"/>
      <c r="BQ96" s="356"/>
      <c r="BR96" s="356"/>
      <c r="BS96" s="357"/>
      <c r="BT96" s="357"/>
      <c r="BU96" s="357"/>
      <c r="BV96" s="357"/>
      <c r="BW96" s="357"/>
      <c r="BX96" s="357"/>
      <c r="BY96" s="357"/>
      <c r="BZ96" s="357"/>
      <c r="CA96" s="357"/>
      <c r="CB96" s="357"/>
      <c r="CC96" s="357"/>
      <c r="CD96" s="357"/>
      <c r="CE96" s="357"/>
      <c r="CF96" s="357"/>
      <c r="CG96" s="357"/>
      <c r="CH96" s="357"/>
      <c r="CI96" s="357"/>
      <c r="CJ96" s="357"/>
      <c r="CK96" s="357"/>
      <c r="CL96" s="357"/>
      <c r="CM96" s="358"/>
      <c r="CN96" s="53"/>
      <c r="CO96" s="53"/>
      <c r="CP96" s="53"/>
      <c r="CQ96" s="53"/>
      <c r="CR96" s="81"/>
      <c r="CS96" s="136"/>
      <c r="CT96" s="322"/>
      <c r="CU96" s="143">
        <v>2</v>
      </c>
      <c r="CV96" s="355"/>
      <c r="CW96" s="356"/>
      <c r="CX96" s="356"/>
      <c r="CY96" s="357"/>
      <c r="CZ96" s="357"/>
      <c r="DA96" s="357"/>
      <c r="DB96" s="357"/>
      <c r="DC96" s="357"/>
      <c r="DD96" s="357"/>
      <c r="DE96" s="357"/>
      <c r="DF96" s="357"/>
      <c r="DG96" s="357"/>
      <c r="DH96" s="357"/>
      <c r="DI96" s="357"/>
      <c r="DJ96" s="357"/>
      <c r="DK96" s="357"/>
      <c r="DL96" s="357"/>
      <c r="DM96" s="357"/>
      <c r="DN96" s="357"/>
      <c r="DO96" s="357"/>
      <c r="DP96" s="357"/>
      <c r="DQ96" s="357"/>
      <c r="DR96" s="357"/>
      <c r="DS96" s="358"/>
      <c r="DT96" s="53"/>
      <c r="DU96" s="53"/>
      <c r="DV96" s="53"/>
      <c r="DW96" s="53"/>
      <c r="DX96" s="81"/>
    </row>
    <row r="97" spans="1:128" ht="30" customHeight="1" x14ac:dyDescent="0.2">
      <c r="A97" s="303"/>
      <c r="B97" s="322"/>
      <c r="C97" s="143">
        <v>1</v>
      </c>
      <c r="D97" s="416"/>
      <c r="E97" s="417"/>
      <c r="F97" s="417"/>
      <c r="G97" s="418"/>
      <c r="H97" s="418"/>
      <c r="I97" s="418"/>
      <c r="J97" s="418"/>
      <c r="K97" s="418"/>
      <c r="L97" s="418"/>
      <c r="M97" s="418"/>
      <c r="N97" s="418"/>
      <c r="O97" s="418"/>
      <c r="P97" s="418"/>
      <c r="Q97" s="418"/>
      <c r="R97" s="418"/>
      <c r="S97" s="418"/>
      <c r="T97" s="418"/>
      <c r="U97" s="418"/>
      <c r="V97" s="418"/>
      <c r="W97" s="418"/>
      <c r="X97" s="418"/>
      <c r="Y97" s="418"/>
      <c r="Z97" s="418"/>
      <c r="AA97" s="419"/>
      <c r="AB97" s="53"/>
      <c r="AC97" s="53"/>
      <c r="AD97" s="53"/>
      <c r="AE97" s="53"/>
      <c r="AF97" s="81"/>
      <c r="AG97" s="136"/>
      <c r="AH97" s="322"/>
      <c r="AI97" s="143">
        <v>1</v>
      </c>
      <c r="AJ97" s="355"/>
      <c r="AK97" s="356"/>
      <c r="AL97" s="356"/>
      <c r="AM97" s="357"/>
      <c r="AN97" s="357"/>
      <c r="AO97" s="357"/>
      <c r="AP97" s="357"/>
      <c r="AQ97" s="357"/>
      <c r="AR97" s="357"/>
      <c r="AS97" s="357"/>
      <c r="AT97" s="357"/>
      <c r="AU97" s="357"/>
      <c r="AV97" s="357"/>
      <c r="AW97" s="357"/>
      <c r="AX97" s="357"/>
      <c r="AY97" s="357"/>
      <c r="AZ97" s="357"/>
      <c r="BA97" s="357"/>
      <c r="BB97" s="357"/>
      <c r="BC97" s="357"/>
      <c r="BD97" s="357"/>
      <c r="BE97" s="357"/>
      <c r="BF97" s="357"/>
      <c r="BG97" s="358"/>
      <c r="BH97" s="53"/>
      <c r="BI97" s="53"/>
      <c r="BJ97" s="53"/>
      <c r="BK97" s="53"/>
      <c r="BL97" s="81"/>
      <c r="BM97" s="74"/>
      <c r="BN97" s="408"/>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81"/>
      <c r="CS97" s="136"/>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9.75" customHeight="1" x14ac:dyDescent="0.2">
      <c r="A98" s="303"/>
      <c r="B98" s="322"/>
      <c r="C98" s="206"/>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206"/>
      <c r="AJ98" s="365" t="s">
        <v>41</v>
      </c>
      <c r="AK98" s="366"/>
      <c r="AL98" s="366"/>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74"/>
      <c r="BN98" s="408"/>
      <c r="BO98" s="206"/>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206"/>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74"/>
      <c r="BN99" s="408"/>
      <c r="BO99" s="149"/>
      <c r="BP99" s="320" t="s">
        <v>42</v>
      </c>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74"/>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81"/>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266"/>
      <c r="C127" s="267"/>
      <c r="D127" s="282"/>
      <c r="E127" s="283"/>
      <c r="F127" s="283"/>
      <c r="G127" s="283"/>
      <c r="H127" s="283"/>
      <c r="I127" s="284"/>
      <c r="J127" s="486"/>
      <c r="K127" s="486"/>
      <c r="L127" s="486"/>
      <c r="M127" s="486"/>
      <c r="N127" s="486"/>
      <c r="O127" s="486"/>
      <c r="P127" s="486"/>
      <c r="Q127" s="486"/>
      <c r="R127" s="486"/>
      <c r="S127" s="288"/>
      <c r="T127" s="288"/>
      <c r="U127" s="288"/>
      <c r="V127" s="288"/>
      <c r="W127" s="288"/>
      <c r="X127" s="45"/>
      <c r="Y127" s="45"/>
      <c r="Z127" s="148"/>
      <c r="AA127" s="148"/>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450"/>
      <c r="BW127" s="484"/>
      <c r="BX127" s="484"/>
      <c r="BY127" s="484"/>
      <c r="BZ127" s="484"/>
      <c r="CA127" s="484"/>
      <c r="CB127" s="484"/>
      <c r="CC127" s="484"/>
      <c r="CD127" s="485"/>
      <c r="CE127" s="274"/>
      <c r="CF127" s="275"/>
      <c r="CG127" s="276"/>
      <c r="CH127" s="427"/>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427"/>
      <c r="DO127" s="276"/>
      <c r="DP127" s="45"/>
      <c r="DQ127" s="45"/>
      <c r="DR127" s="148"/>
      <c r="DS127" s="148"/>
      <c r="DT127" s="53"/>
      <c r="DU127" s="53"/>
      <c r="DV127" s="53"/>
      <c r="DW127" s="53"/>
      <c r="DX127" s="81"/>
    </row>
    <row r="128" spans="1:128" ht="24.95" customHeight="1" x14ac:dyDescent="0.2">
      <c r="A128" s="290"/>
      <c r="B128" s="266"/>
      <c r="C128" s="267"/>
      <c r="D128" s="282"/>
      <c r="E128" s="283"/>
      <c r="F128" s="283"/>
      <c r="G128" s="283"/>
      <c r="H128" s="283"/>
      <c r="I128" s="284"/>
      <c r="J128" s="486"/>
      <c r="K128" s="486"/>
      <c r="L128" s="486"/>
      <c r="M128" s="486"/>
      <c r="N128" s="486"/>
      <c r="O128" s="486"/>
      <c r="P128" s="486"/>
      <c r="Q128" s="486"/>
      <c r="R128" s="486"/>
      <c r="S128" s="288"/>
      <c r="T128" s="288"/>
      <c r="U128" s="288"/>
      <c r="V128" s="288"/>
      <c r="W128" s="288"/>
      <c r="X128" s="45"/>
      <c r="Y128" s="45"/>
      <c r="Z128" s="148"/>
      <c r="AA128" s="148"/>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266"/>
      <c r="C129" s="267"/>
      <c r="D129" s="282"/>
      <c r="E129" s="283"/>
      <c r="F129" s="283"/>
      <c r="G129" s="283"/>
      <c r="H129" s="283"/>
      <c r="I129" s="284"/>
      <c r="J129" s="538"/>
      <c r="K129" s="538"/>
      <c r="L129" s="538"/>
      <c r="M129" s="538"/>
      <c r="N129" s="538"/>
      <c r="O129" s="538"/>
      <c r="P129" s="538"/>
      <c r="Q129" s="538"/>
      <c r="R129" s="538"/>
      <c r="S129" s="288"/>
      <c r="T129" s="288"/>
      <c r="U129" s="288"/>
      <c r="V129" s="288"/>
      <c r="W129" s="288"/>
      <c r="X129" s="45"/>
      <c r="Y129" s="45"/>
      <c r="Z129" s="148"/>
      <c r="AA129" s="148"/>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266"/>
      <c r="C130" s="267"/>
      <c r="D130" s="274"/>
      <c r="E130" s="275"/>
      <c r="F130" s="275"/>
      <c r="G130" s="275"/>
      <c r="H130" s="275"/>
      <c r="I130" s="276"/>
      <c r="J130" s="538"/>
      <c r="K130" s="538"/>
      <c r="L130" s="538"/>
      <c r="M130" s="538"/>
      <c r="N130" s="538"/>
      <c r="O130" s="538"/>
      <c r="P130" s="538"/>
      <c r="Q130" s="538"/>
      <c r="R130" s="538"/>
      <c r="S130" s="288"/>
      <c r="T130" s="288"/>
      <c r="U130" s="288"/>
      <c r="V130" s="288"/>
      <c r="W130" s="288"/>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266"/>
      <c r="C131" s="267"/>
      <c r="D131" s="542"/>
      <c r="E131" s="280"/>
      <c r="F131" s="280"/>
      <c r="G131" s="280"/>
      <c r="H131" s="280"/>
      <c r="I131" s="281"/>
      <c r="J131" s="486"/>
      <c r="K131" s="486"/>
      <c r="L131" s="486"/>
      <c r="M131" s="486"/>
      <c r="N131" s="486"/>
      <c r="O131" s="486"/>
      <c r="P131" s="486"/>
      <c r="Q131" s="486"/>
      <c r="R131" s="486"/>
      <c r="S131" s="288"/>
      <c r="T131" s="288"/>
      <c r="U131" s="288"/>
      <c r="V131" s="434"/>
      <c r="W131" s="346"/>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266"/>
      <c r="C132" s="374"/>
      <c r="D132" s="539"/>
      <c r="E132" s="540"/>
      <c r="F132" s="540"/>
      <c r="G132" s="540"/>
      <c r="H132" s="540"/>
      <c r="I132" s="541"/>
      <c r="J132" s="345"/>
      <c r="K132" s="489"/>
      <c r="L132" s="489"/>
      <c r="M132" s="489"/>
      <c r="N132" s="489"/>
      <c r="O132" s="489"/>
      <c r="P132" s="489"/>
      <c r="Q132" s="489"/>
      <c r="R132" s="489"/>
      <c r="S132" s="346"/>
      <c r="T132" s="346"/>
      <c r="U132" s="346"/>
      <c r="V132" s="528"/>
      <c r="W132" s="346"/>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266"/>
      <c r="C133" s="374"/>
      <c r="D133" s="279"/>
      <c r="E133" s="523"/>
      <c r="F133" s="523"/>
      <c r="G133" s="523"/>
      <c r="H133" s="523"/>
      <c r="I133" s="524"/>
      <c r="J133" s="486"/>
      <c r="K133" s="486"/>
      <c r="L133" s="486"/>
      <c r="M133" s="486"/>
      <c r="N133" s="486"/>
      <c r="O133" s="486"/>
      <c r="P133" s="486"/>
      <c r="Q133" s="486"/>
      <c r="R133" s="486"/>
      <c r="S133" s="288"/>
      <c r="T133" s="288"/>
      <c r="U133" s="288"/>
      <c r="V133" s="293"/>
      <c r="W133" s="288"/>
      <c r="X133" s="45"/>
      <c r="Y133" s="45"/>
      <c r="Z133" s="148"/>
      <c r="AA133" s="148"/>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266"/>
      <c r="C134" s="374"/>
      <c r="D134" s="279"/>
      <c r="E134" s="523"/>
      <c r="F134" s="523"/>
      <c r="G134" s="523"/>
      <c r="H134" s="523"/>
      <c r="I134" s="524"/>
      <c r="J134" s="486"/>
      <c r="K134" s="486"/>
      <c r="L134" s="486"/>
      <c r="M134" s="486"/>
      <c r="N134" s="486"/>
      <c r="O134" s="486"/>
      <c r="P134" s="486"/>
      <c r="Q134" s="486"/>
      <c r="R134" s="486"/>
      <c r="S134" s="288"/>
      <c r="T134" s="288"/>
      <c r="U134" s="288"/>
      <c r="V134" s="293"/>
      <c r="W134" s="288"/>
      <c r="X134" s="45"/>
      <c r="Y134" s="45"/>
      <c r="Z134" s="148"/>
      <c r="AA134" s="148"/>
      <c r="AB134" s="53"/>
      <c r="AC134" s="53"/>
      <c r="AD134" s="53"/>
      <c r="AE134" s="53"/>
      <c r="AF134" s="81"/>
      <c r="AG134" s="136"/>
      <c r="AH134" s="266"/>
      <c r="AI134" s="267"/>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141"/>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370"/>
      <c r="C135" s="514"/>
      <c r="D135" s="279"/>
      <c r="E135" s="523"/>
      <c r="F135" s="523"/>
      <c r="G135" s="523"/>
      <c r="H135" s="523"/>
      <c r="I135" s="524"/>
      <c r="J135" s="489"/>
      <c r="K135" s="489"/>
      <c r="L135" s="489"/>
      <c r="M135" s="489"/>
      <c r="N135" s="489"/>
      <c r="O135" s="489"/>
      <c r="P135" s="489"/>
      <c r="Q135" s="489"/>
      <c r="R135" s="489"/>
      <c r="S135" s="346"/>
      <c r="T135" s="346"/>
      <c r="U135" s="346"/>
      <c r="V135" s="293"/>
      <c r="W135" s="288"/>
      <c r="X135" s="45"/>
      <c r="Y135" s="45"/>
      <c r="Z135" s="148"/>
      <c r="AA135" s="148"/>
      <c r="AB135" s="53"/>
      <c r="AC135" s="53"/>
      <c r="AD135" s="53"/>
      <c r="AE135" s="53"/>
      <c r="AF135" s="81"/>
      <c r="AG135" s="136"/>
      <c r="AH135" s="266"/>
      <c r="AI135" s="267"/>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141"/>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266"/>
      <c r="C136" s="267"/>
      <c r="D136" s="282"/>
      <c r="E136" s="361"/>
      <c r="F136" s="361"/>
      <c r="G136" s="361"/>
      <c r="H136" s="361"/>
      <c r="I136" s="362"/>
      <c r="J136" s="486"/>
      <c r="K136" s="486"/>
      <c r="L136" s="486"/>
      <c r="M136" s="486"/>
      <c r="N136" s="486"/>
      <c r="O136" s="486"/>
      <c r="P136" s="486"/>
      <c r="Q136" s="486"/>
      <c r="R136" s="486"/>
      <c r="S136" s="288"/>
      <c r="T136" s="288"/>
      <c r="U136" s="288"/>
      <c r="V136" s="288"/>
      <c r="W136" s="288"/>
      <c r="X136" s="45"/>
      <c r="Y136" s="45"/>
      <c r="Z136" s="148"/>
      <c r="AA136" s="148"/>
      <c r="AB136" s="53"/>
      <c r="AC136" s="53"/>
      <c r="AD136" s="53"/>
      <c r="AE136" s="53"/>
      <c r="AF136" s="81"/>
      <c r="AG136" s="136"/>
      <c r="AH136" s="266"/>
      <c r="AI136" s="267"/>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141"/>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266"/>
      <c r="C137" s="267"/>
      <c r="D137" s="282"/>
      <c r="E137" s="361"/>
      <c r="F137" s="361"/>
      <c r="G137" s="361"/>
      <c r="H137" s="361"/>
      <c r="I137" s="362"/>
      <c r="J137" s="486"/>
      <c r="K137" s="486"/>
      <c r="L137" s="486"/>
      <c r="M137" s="486"/>
      <c r="N137" s="486"/>
      <c r="O137" s="486"/>
      <c r="P137" s="486"/>
      <c r="Q137" s="486"/>
      <c r="R137" s="486"/>
      <c r="S137" s="288"/>
      <c r="T137" s="288"/>
      <c r="U137" s="288"/>
      <c r="V137" s="293"/>
      <c r="W137" s="288"/>
      <c r="X137" s="45"/>
      <c r="Y137" s="45"/>
      <c r="Z137" s="148"/>
      <c r="AA137" s="148"/>
      <c r="AB137" s="53"/>
      <c r="AC137" s="53"/>
      <c r="AD137" s="53"/>
      <c r="AE137" s="53"/>
      <c r="AF137" s="81"/>
      <c r="AG137" s="136"/>
      <c r="AH137" s="266"/>
      <c r="AI137" s="267"/>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141"/>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266"/>
      <c r="C138" s="267"/>
      <c r="D138" s="282"/>
      <c r="E138" s="361"/>
      <c r="F138" s="361"/>
      <c r="G138" s="361"/>
      <c r="H138" s="361"/>
      <c r="I138" s="362"/>
      <c r="J138" s="288"/>
      <c r="K138" s="288"/>
      <c r="L138" s="288"/>
      <c r="M138" s="288"/>
      <c r="N138" s="288"/>
      <c r="O138" s="288"/>
      <c r="P138" s="288"/>
      <c r="Q138" s="288"/>
      <c r="R138" s="288"/>
      <c r="S138" s="288"/>
      <c r="T138" s="288"/>
      <c r="U138" s="288"/>
      <c r="V138" s="288"/>
      <c r="W138" s="288"/>
      <c r="X138" s="45"/>
      <c r="Y138" s="45"/>
      <c r="Z138" s="148"/>
      <c r="AA138" s="148"/>
      <c r="AB138" s="53"/>
      <c r="AC138" s="53"/>
      <c r="AD138" s="53"/>
      <c r="AE138" s="53"/>
      <c r="AF138" s="81"/>
      <c r="AG138" s="136"/>
      <c r="AH138" s="266"/>
      <c r="AI138" s="267"/>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141"/>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266"/>
      <c r="C139" s="267"/>
      <c r="D139" s="282"/>
      <c r="E139" s="361"/>
      <c r="F139" s="361"/>
      <c r="G139" s="361"/>
      <c r="H139" s="361"/>
      <c r="I139" s="362"/>
      <c r="J139" s="288"/>
      <c r="K139" s="288"/>
      <c r="L139" s="288"/>
      <c r="M139" s="288"/>
      <c r="N139" s="288"/>
      <c r="O139" s="288"/>
      <c r="P139" s="288"/>
      <c r="Q139" s="288"/>
      <c r="R139" s="288"/>
      <c r="S139" s="288"/>
      <c r="T139" s="288"/>
      <c r="U139" s="288"/>
      <c r="V139" s="288"/>
      <c r="W139" s="288"/>
      <c r="X139" s="45"/>
      <c r="Y139" s="45"/>
      <c r="Z139" s="148"/>
      <c r="AA139" s="148"/>
      <c r="AB139" s="53"/>
      <c r="AC139" s="53"/>
      <c r="AD139" s="53"/>
      <c r="AE139" s="53"/>
      <c r="AF139" s="81"/>
      <c r="AG139" s="136"/>
      <c r="AH139" s="266"/>
      <c r="AI139" s="267"/>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141"/>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266"/>
      <c r="C140" s="267"/>
      <c r="D140" s="152"/>
      <c r="E140" s="153"/>
      <c r="F140" s="153"/>
      <c r="G140" s="153"/>
      <c r="H140" s="153"/>
      <c r="I140" s="154"/>
      <c r="J140" s="288"/>
      <c r="K140" s="288"/>
      <c r="L140" s="288"/>
      <c r="M140" s="288"/>
      <c r="N140" s="288"/>
      <c r="O140" s="288"/>
      <c r="P140" s="288"/>
      <c r="Q140" s="288"/>
      <c r="R140" s="288"/>
      <c r="S140" s="288"/>
      <c r="T140" s="288"/>
      <c r="U140" s="288"/>
      <c r="V140" s="288"/>
      <c r="W140" s="288"/>
      <c r="X140" s="45"/>
      <c r="Y140" s="45"/>
      <c r="Z140" s="148"/>
      <c r="AA140" s="148"/>
      <c r="AB140" s="53"/>
      <c r="AC140" s="53"/>
      <c r="AD140" s="53"/>
      <c r="AE140" s="53"/>
      <c r="AF140" s="81"/>
      <c r="AG140" s="136"/>
      <c r="AH140" s="266"/>
      <c r="AI140" s="267"/>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141"/>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266"/>
      <c r="C141" s="267"/>
      <c r="D141" s="152"/>
      <c r="E141" s="153"/>
      <c r="F141" s="153"/>
      <c r="G141" s="153"/>
      <c r="H141" s="153"/>
      <c r="I141" s="154"/>
      <c r="J141" s="288"/>
      <c r="K141" s="288"/>
      <c r="L141" s="288"/>
      <c r="M141" s="288"/>
      <c r="N141" s="288"/>
      <c r="O141" s="288"/>
      <c r="P141" s="288"/>
      <c r="Q141" s="288"/>
      <c r="R141" s="288"/>
      <c r="S141" s="288"/>
      <c r="T141" s="288"/>
      <c r="U141" s="288"/>
      <c r="V141" s="288"/>
      <c r="W141" s="288"/>
      <c r="X141" s="45"/>
      <c r="Y141" s="45"/>
      <c r="Z141" s="148"/>
      <c r="AA141" s="148"/>
      <c r="AB141" s="53"/>
      <c r="AC141" s="53"/>
      <c r="AD141" s="53"/>
      <c r="AE141" s="53"/>
      <c r="AF141" s="81"/>
      <c r="AG141" s="136"/>
      <c r="AH141" s="266"/>
      <c r="AI141" s="267"/>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141"/>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150"/>
      <c r="C142" s="151"/>
      <c r="D142" s="152"/>
      <c r="E142" s="153"/>
      <c r="F142" s="153"/>
      <c r="G142" s="153"/>
      <c r="H142" s="153"/>
      <c r="I142" s="154"/>
      <c r="J142" s="288"/>
      <c r="K142" s="288"/>
      <c r="L142" s="288"/>
      <c r="M142" s="288"/>
      <c r="N142" s="288"/>
      <c r="O142" s="288"/>
      <c r="P142" s="288"/>
      <c r="Q142" s="288"/>
      <c r="R142" s="288"/>
      <c r="S142" s="288"/>
      <c r="T142" s="288"/>
      <c r="U142" s="288"/>
      <c r="V142" s="288"/>
      <c r="W142" s="288"/>
      <c r="X142" s="45"/>
      <c r="Y142" s="45"/>
      <c r="Z142" s="148"/>
      <c r="AA142" s="148"/>
      <c r="AB142" s="53"/>
      <c r="AC142" s="53"/>
      <c r="AD142" s="53"/>
      <c r="AE142" s="53"/>
      <c r="AF142" s="81"/>
      <c r="AG142" s="136"/>
      <c r="AH142" s="266"/>
      <c r="AI142" s="267"/>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141"/>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150"/>
      <c r="C143" s="151"/>
      <c r="D143" s="152"/>
      <c r="E143" s="153"/>
      <c r="F143" s="153"/>
      <c r="G143" s="153"/>
      <c r="H143" s="153"/>
      <c r="I143" s="154"/>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81"/>
      <c r="AG143" s="136"/>
      <c r="AH143" s="266"/>
      <c r="AI143" s="267"/>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141"/>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266"/>
      <c r="AI144" s="267"/>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141"/>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266"/>
      <c r="AI145" s="267"/>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141"/>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266"/>
      <c r="AI146" s="267"/>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141"/>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266"/>
      <c r="AI147" s="267"/>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141"/>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266"/>
      <c r="AI148" s="267"/>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141"/>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266"/>
      <c r="AI149" s="267"/>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141"/>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266"/>
      <c r="AI150" s="267"/>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141"/>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55">
    <mergeCell ref="BT3:BX3"/>
    <mergeCell ref="CB3:CE3"/>
    <mergeCell ref="DB149:DJ149"/>
    <mergeCell ref="DK149:DM149"/>
    <mergeCell ref="DN149:DO149"/>
    <mergeCell ref="AY148:BA148"/>
    <mergeCell ref="BB148:BC148"/>
    <mergeCell ref="BV148:CD148"/>
    <mergeCell ref="CE148:CG148"/>
    <mergeCell ref="DB148:DJ148"/>
    <mergeCell ref="DK148:DM148"/>
    <mergeCell ref="DN148:DO148"/>
    <mergeCell ref="CH148:CI148"/>
    <mergeCell ref="CH147:CI147"/>
    <mergeCell ref="DB147:DJ147"/>
    <mergeCell ref="DK147:DM147"/>
    <mergeCell ref="DN147:DO147"/>
    <mergeCell ref="AY146:BA146"/>
    <mergeCell ref="BB146:BC146"/>
    <mergeCell ref="BV146:CD146"/>
    <mergeCell ref="CE146:CG146"/>
    <mergeCell ref="DN145:DO145"/>
    <mergeCell ref="AY144:BA144"/>
    <mergeCell ref="BB144:BC144"/>
    <mergeCell ref="DB150:DJ150"/>
    <mergeCell ref="DK150:DM150"/>
    <mergeCell ref="DN150:DO150"/>
    <mergeCell ref="AY150:BA150"/>
    <mergeCell ref="BB150:BC150"/>
    <mergeCell ref="BV150:CD150"/>
    <mergeCell ref="CE150:CG150"/>
    <mergeCell ref="CH150:CI150"/>
    <mergeCell ref="CE149:CG149"/>
    <mergeCell ref="CH149:CI149"/>
    <mergeCell ref="AY149:BA149"/>
    <mergeCell ref="BB149:BC149"/>
    <mergeCell ref="BV149:CD149"/>
    <mergeCell ref="J148:R148"/>
    <mergeCell ref="S148:U148"/>
    <mergeCell ref="J150:R150"/>
    <mergeCell ref="S150:U150"/>
    <mergeCell ref="V150:W150"/>
    <mergeCell ref="AH150:AI150"/>
    <mergeCell ref="AP150:AX150"/>
    <mergeCell ref="J3:K3"/>
    <mergeCell ref="U3:V3"/>
    <mergeCell ref="X3:Y3"/>
    <mergeCell ref="R3:S3"/>
    <mergeCell ref="J149:R149"/>
    <mergeCell ref="S149:U149"/>
    <mergeCell ref="V149:W149"/>
    <mergeCell ref="AH149:AI149"/>
    <mergeCell ref="AP149:AX149"/>
    <mergeCell ref="V148:W148"/>
    <mergeCell ref="AH148:AI148"/>
    <mergeCell ref="AP148:AX148"/>
    <mergeCell ref="S144:U144"/>
    <mergeCell ref="J146:R146"/>
    <mergeCell ref="S146:U146"/>
    <mergeCell ref="J147:R147"/>
    <mergeCell ref="S147:U147"/>
    <mergeCell ref="W2:AC2"/>
    <mergeCell ref="BC2:BI2"/>
    <mergeCell ref="CI2:CO2"/>
    <mergeCell ref="DO2:DU2"/>
    <mergeCell ref="AH2:BA2"/>
    <mergeCell ref="BN2:CG2"/>
    <mergeCell ref="CT2:DM2"/>
    <mergeCell ref="AP3:AQ3"/>
    <mergeCell ref="CH146:CI146"/>
    <mergeCell ref="V146:W146"/>
    <mergeCell ref="AH146:AI146"/>
    <mergeCell ref="AP146:AX146"/>
    <mergeCell ref="V144:W144"/>
    <mergeCell ref="AH144:AI144"/>
    <mergeCell ref="AP144:AX144"/>
    <mergeCell ref="DB146:DJ146"/>
    <mergeCell ref="DK146:DM146"/>
    <mergeCell ref="DN146:DO146"/>
    <mergeCell ref="AH142:AI142"/>
    <mergeCell ref="AP142:AX142"/>
    <mergeCell ref="DB144:DJ144"/>
    <mergeCell ref="DK144:DM144"/>
    <mergeCell ref="DN144:DO144"/>
    <mergeCell ref="CH145:CI145"/>
    <mergeCell ref="V147:W147"/>
    <mergeCell ref="AH147:AI147"/>
    <mergeCell ref="AP147:AX147"/>
    <mergeCell ref="AY147:BA147"/>
    <mergeCell ref="BB147:BC147"/>
    <mergeCell ref="BV147:CD147"/>
    <mergeCell ref="CE147:CG147"/>
    <mergeCell ref="DB145:DJ145"/>
    <mergeCell ref="DK145:DM145"/>
    <mergeCell ref="BV144:CD144"/>
    <mergeCell ref="CE144:CG144"/>
    <mergeCell ref="CH144:CI144"/>
    <mergeCell ref="J144:R144"/>
    <mergeCell ref="J145:R145"/>
    <mergeCell ref="S145:U145"/>
    <mergeCell ref="V145:W145"/>
    <mergeCell ref="AH145:AI145"/>
    <mergeCell ref="AP145:AX145"/>
    <mergeCell ref="AY145:BA145"/>
    <mergeCell ref="BB145:BC145"/>
    <mergeCell ref="BV145:CD145"/>
    <mergeCell ref="CE145:CG145"/>
    <mergeCell ref="DB142:DJ142"/>
    <mergeCell ref="DK142:DM142"/>
    <mergeCell ref="DN142:DO142"/>
    <mergeCell ref="J143:R143"/>
    <mergeCell ref="S143:U143"/>
    <mergeCell ref="V143:W143"/>
    <mergeCell ref="AH143:AI143"/>
    <mergeCell ref="AP143:AX143"/>
    <mergeCell ref="AY143:BA143"/>
    <mergeCell ref="BB143:BC143"/>
    <mergeCell ref="BV143:CD143"/>
    <mergeCell ref="CE143:CG143"/>
    <mergeCell ref="CH143:CI143"/>
    <mergeCell ref="DB143:DJ143"/>
    <mergeCell ref="DK143:DM143"/>
    <mergeCell ref="DN143:DO143"/>
    <mergeCell ref="AY142:BA142"/>
    <mergeCell ref="BB142:BC142"/>
    <mergeCell ref="BV142:CD142"/>
    <mergeCell ref="CE142:CG142"/>
    <mergeCell ref="CH142:CI142"/>
    <mergeCell ref="J142:R142"/>
    <mergeCell ref="S142:U142"/>
    <mergeCell ref="V142:W142"/>
    <mergeCell ref="CH141:CI141"/>
    <mergeCell ref="DB141:DJ141"/>
    <mergeCell ref="DK141:DM141"/>
    <mergeCell ref="DN141:DO141"/>
    <mergeCell ref="AY140:BA140"/>
    <mergeCell ref="BB140:BC140"/>
    <mergeCell ref="BV140:CD140"/>
    <mergeCell ref="CE140:CG140"/>
    <mergeCell ref="CH140:CI140"/>
    <mergeCell ref="J141:R141"/>
    <mergeCell ref="S141:U141"/>
    <mergeCell ref="V141:W141"/>
    <mergeCell ref="AH141:AI141"/>
    <mergeCell ref="AP141:AX141"/>
    <mergeCell ref="AY141:BA141"/>
    <mergeCell ref="BB141:BC141"/>
    <mergeCell ref="BV141:CD141"/>
    <mergeCell ref="CE141:CG141"/>
    <mergeCell ref="CH138:CI138"/>
    <mergeCell ref="J138:R138"/>
    <mergeCell ref="S138:U138"/>
    <mergeCell ref="V138:W138"/>
    <mergeCell ref="AH138:AI138"/>
    <mergeCell ref="AP138:AX138"/>
    <mergeCell ref="DB140:DJ140"/>
    <mergeCell ref="DK140:DM140"/>
    <mergeCell ref="DN140:DO140"/>
    <mergeCell ref="J140:R140"/>
    <mergeCell ref="S140:U140"/>
    <mergeCell ref="V140:W140"/>
    <mergeCell ref="AH140:AI140"/>
    <mergeCell ref="AP140:AX140"/>
    <mergeCell ref="S136:U136"/>
    <mergeCell ref="V136:W136"/>
    <mergeCell ref="AH136:AI136"/>
    <mergeCell ref="AP136:AX136"/>
    <mergeCell ref="DB138:DJ138"/>
    <mergeCell ref="DK138:DM138"/>
    <mergeCell ref="DN138:DO138"/>
    <mergeCell ref="J139:R139"/>
    <mergeCell ref="S139:U139"/>
    <mergeCell ref="V139:W139"/>
    <mergeCell ref="AH139:AI139"/>
    <mergeCell ref="AP139:AX139"/>
    <mergeCell ref="AY139:BA139"/>
    <mergeCell ref="BB139:BC139"/>
    <mergeCell ref="BV139:CD139"/>
    <mergeCell ref="CE139:CG139"/>
    <mergeCell ref="CH139:CI139"/>
    <mergeCell ref="DB139:DJ139"/>
    <mergeCell ref="DK139:DM139"/>
    <mergeCell ref="DN139:DO139"/>
    <mergeCell ref="AY138:BA138"/>
    <mergeCell ref="BB138:BC138"/>
    <mergeCell ref="BV138:CD138"/>
    <mergeCell ref="CE138:CG138"/>
    <mergeCell ref="AH134:AI134"/>
    <mergeCell ref="AP134:AX134"/>
    <mergeCell ref="DB136:DJ136"/>
    <mergeCell ref="DK136:DM136"/>
    <mergeCell ref="DN136:DO136"/>
    <mergeCell ref="J137:R137"/>
    <mergeCell ref="S137:U137"/>
    <mergeCell ref="V137:W137"/>
    <mergeCell ref="AH137:AI137"/>
    <mergeCell ref="AP137:AX137"/>
    <mergeCell ref="AY137:BA137"/>
    <mergeCell ref="BB137:BC137"/>
    <mergeCell ref="BV137:CD137"/>
    <mergeCell ref="CE137:CG137"/>
    <mergeCell ref="CH137:CI137"/>
    <mergeCell ref="DB137:DJ137"/>
    <mergeCell ref="DK137:DM137"/>
    <mergeCell ref="DN137:DO137"/>
    <mergeCell ref="AY136:BA136"/>
    <mergeCell ref="BB136:BC136"/>
    <mergeCell ref="BV136:CD136"/>
    <mergeCell ref="CE136:CG136"/>
    <mergeCell ref="CH136:CI136"/>
    <mergeCell ref="J136:R136"/>
    <mergeCell ref="DB134:DJ134"/>
    <mergeCell ref="DK134:DM134"/>
    <mergeCell ref="DN134:DO134"/>
    <mergeCell ref="J135:R135"/>
    <mergeCell ref="S135:U135"/>
    <mergeCell ref="V135:W135"/>
    <mergeCell ref="AH135:AI135"/>
    <mergeCell ref="AP135:AX135"/>
    <mergeCell ref="AY135:BA135"/>
    <mergeCell ref="BB135:BC135"/>
    <mergeCell ref="BV135:CD135"/>
    <mergeCell ref="CE135:CG135"/>
    <mergeCell ref="CH135:CI135"/>
    <mergeCell ref="DB135:DJ135"/>
    <mergeCell ref="DK135:DM135"/>
    <mergeCell ref="DN135:DO135"/>
    <mergeCell ref="AY134:BA134"/>
    <mergeCell ref="BB134:BC134"/>
    <mergeCell ref="BV134:CD134"/>
    <mergeCell ref="CE134:CG134"/>
    <mergeCell ref="CH134:CI134"/>
    <mergeCell ref="J134:R134"/>
    <mergeCell ref="S134:U134"/>
    <mergeCell ref="V134:W134"/>
    <mergeCell ref="AH133:AI133"/>
    <mergeCell ref="AJ133:AO133"/>
    <mergeCell ref="AP133:AX133"/>
    <mergeCell ref="AY133:BA133"/>
    <mergeCell ref="BB133:BC133"/>
    <mergeCell ref="B133:C133"/>
    <mergeCell ref="D133:I133"/>
    <mergeCell ref="J133:R133"/>
    <mergeCell ref="S133:U133"/>
    <mergeCell ref="V133:W133"/>
    <mergeCell ref="CT133:CU133"/>
    <mergeCell ref="CV133:DA133"/>
    <mergeCell ref="DB133:DJ133"/>
    <mergeCell ref="DK133:DM133"/>
    <mergeCell ref="DN133:DO133"/>
    <mergeCell ref="BN133:BO133"/>
    <mergeCell ref="BP133:BU133"/>
    <mergeCell ref="BV133:CD133"/>
    <mergeCell ref="CE133:CG133"/>
    <mergeCell ref="CH133:CI133"/>
    <mergeCell ref="AH132:AI132"/>
    <mergeCell ref="AJ132:AO132"/>
    <mergeCell ref="AP132:AX132"/>
    <mergeCell ref="AY132:BA132"/>
    <mergeCell ref="BB132:BC132"/>
    <mergeCell ref="B132:C132"/>
    <mergeCell ref="D132:I132"/>
    <mergeCell ref="J132:R132"/>
    <mergeCell ref="S132:U132"/>
    <mergeCell ref="V132:W132"/>
    <mergeCell ref="CT132:CU132"/>
    <mergeCell ref="CV132:DA132"/>
    <mergeCell ref="DB132:DJ132"/>
    <mergeCell ref="DK132:DM132"/>
    <mergeCell ref="DN132:DO132"/>
    <mergeCell ref="BN132:BO132"/>
    <mergeCell ref="BP132:BU132"/>
    <mergeCell ref="BV132:CD132"/>
    <mergeCell ref="CE132:CG132"/>
    <mergeCell ref="CH132:CI132"/>
    <mergeCell ref="AH131:AI131"/>
    <mergeCell ref="AJ131:AO131"/>
    <mergeCell ref="AP131:AX131"/>
    <mergeCell ref="AY131:BA131"/>
    <mergeCell ref="BB131:BC131"/>
    <mergeCell ref="B131:C131"/>
    <mergeCell ref="D131:I131"/>
    <mergeCell ref="J131:R131"/>
    <mergeCell ref="S131:U131"/>
    <mergeCell ref="V131:W131"/>
    <mergeCell ref="CT131:CU131"/>
    <mergeCell ref="CV131:DA131"/>
    <mergeCell ref="DB131:DJ131"/>
    <mergeCell ref="DK131:DM131"/>
    <mergeCell ref="DN131:DO131"/>
    <mergeCell ref="BN131:BO131"/>
    <mergeCell ref="BP131:BU131"/>
    <mergeCell ref="BV131:CD131"/>
    <mergeCell ref="CE131:CG131"/>
    <mergeCell ref="CH131:CI131"/>
    <mergeCell ref="AH130:AI130"/>
    <mergeCell ref="AJ130:AO130"/>
    <mergeCell ref="AP130:AX130"/>
    <mergeCell ref="AY130:BA130"/>
    <mergeCell ref="BB130:BC130"/>
    <mergeCell ref="B130:C130"/>
    <mergeCell ref="D130:I130"/>
    <mergeCell ref="J130:R130"/>
    <mergeCell ref="S130:U130"/>
    <mergeCell ref="V130:W130"/>
    <mergeCell ref="CT130:CU130"/>
    <mergeCell ref="CV130:DA130"/>
    <mergeCell ref="DB130:DJ130"/>
    <mergeCell ref="DK130:DM130"/>
    <mergeCell ref="DN130:DO130"/>
    <mergeCell ref="BN130:BO130"/>
    <mergeCell ref="BP130:BU130"/>
    <mergeCell ref="BV130:CD130"/>
    <mergeCell ref="CE130:CG130"/>
    <mergeCell ref="CH130:CI130"/>
    <mergeCell ref="AH129:AI129"/>
    <mergeCell ref="AJ129:AO129"/>
    <mergeCell ref="AP129:AX129"/>
    <mergeCell ref="AY129:BA129"/>
    <mergeCell ref="BB129:BC129"/>
    <mergeCell ref="B129:C129"/>
    <mergeCell ref="D129:I129"/>
    <mergeCell ref="J129:R129"/>
    <mergeCell ref="S129:U129"/>
    <mergeCell ref="V129:W129"/>
    <mergeCell ref="CT129:CU129"/>
    <mergeCell ref="CV129:DA129"/>
    <mergeCell ref="DB129:DJ129"/>
    <mergeCell ref="DK129:DM129"/>
    <mergeCell ref="DN129:DO129"/>
    <mergeCell ref="BN129:BO129"/>
    <mergeCell ref="BP129:BU129"/>
    <mergeCell ref="BV129:CD129"/>
    <mergeCell ref="CE129:CG129"/>
    <mergeCell ref="CH129:CI129"/>
    <mergeCell ref="AH128:AI128"/>
    <mergeCell ref="AJ128:AO128"/>
    <mergeCell ref="AP128:AX128"/>
    <mergeCell ref="AY128:BA128"/>
    <mergeCell ref="BB128:BC128"/>
    <mergeCell ref="B128:C128"/>
    <mergeCell ref="D128:I128"/>
    <mergeCell ref="J128:R128"/>
    <mergeCell ref="S128:U128"/>
    <mergeCell ref="V128:W128"/>
    <mergeCell ref="CT128:CU128"/>
    <mergeCell ref="CV128:DA128"/>
    <mergeCell ref="DB128:DJ128"/>
    <mergeCell ref="DK128:DM128"/>
    <mergeCell ref="DN128:DO128"/>
    <mergeCell ref="BN128:BO128"/>
    <mergeCell ref="BP128:BU128"/>
    <mergeCell ref="BV128:CD128"/>
    <mergeCell ref="CE128:CG128"/>
    <mergeCell ref="CH128:CI128"/>
    <mergeCell ref="DN127:DO127"/>
    <mergeCell ref="BN127:BO127"/>
    <mergeCell ref="BP127:BU127"/>
    <mergeCell ref="BV127:CD127"/>
    <mergeCell ref="CE127:CG127"/>
    <mergeCell ref="CH127:CI127"/>
    <mergeCell ref="AH127:AI127"/>
    <mergeCell ref="AJ127:AO127"/>
    <mergeCell ref="AP127:AX127"/>
    <mergeCell ref="AY127:BA127"/>
    <mergeCell ref="BB127:BC127"/>
    <mergeCell ref="B126:C126"/>
    <mergeCell ref="D126:I126"/>
    <mergeCell ref="J126:R126"/>
    <mergeCell ref="S126:U126"/>
    <mergeCell ref="V126:W126"/>
    <mergeCell ref="CT127:CU127"/>
    <mergeCell ref="CV127:DA127"/>
    <mergeCell ref="DB127:DJ127"/>
    <mergeCell ref="DK127:DM127"/>
    <mergeCell ref="B127:C127"/>
    <mergeCell ref="D127:I127"/>
    <mergeCell ref="J127:R127"/>
    <mergeCell ref="S127:U127"/>
    <mergeCell ref="V127:W127"/>
    <mergeCell ref="DK126:DM126"/>
    <mergeCell ref="DN126:DO126"/>
    <mergeCell ref="BN126:BO126"/>
    <mergeCell ref="BP126:BU126"/>
    <mergeCell ref="BV126:CD126"/>
    <mergeCell ref="CE126:CG126"/>
    <mergeCell ref="CH126:CI126"/>
    <mergeCell ref="AH126:AI126"/>
    <mergeCell ref="AJ126:AO126"/>
    <mergeCell ref="AP126:AX126"/>
    <mergeCell ref="AY126:BA126"/>
    <mergeCell ref="BB126:BC126"/>
    <mergeCell ref="AU125:BG125"/>
    <mergeCell ref="BN125:BZ125"/>
    <mergeCell ref="CA125:CM125"/>
    <mergeCell ref="CT125:DF125"/>
    <mergeCell ref="DG125:DS125"/>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CT126:CU126"/>
    <mergeCell ref="CV126:DA126"/>
    <mergeCell ref="DB126:DJ126"/>
    <mergeCell ref="BV31:BY34"/>
    <mergeCell ref="BZ31:CC34"/>
    <mergeCell ref="AH83:AH99"/>
    <mergeCell ref="D83:AA83"/>
    <mergeCell ref="D84:AA84"/>
    <mergeCell ref="D85:AA85"/>
    <mergeCell ref="D86:AA86"/>
    <mergeCell ref="D87:AA87"/>
    <mergeCell ref="D88:AA88"/>
    <mergeCell ref="D89:AA89"/>
    <mergeCell ref="D90:AA90"/>
    <mergeCell ref="D91:AA91"/>
    <mergeCell ref="D92:AA92"/>
    <mergeCell ref="D93:AA93"/>
    <mergeCell ref="BP83:CM83"/>
    <mergeCell ref="BP84:CM84"/>
    <mergeCell ref="BP85:CM85"/>
    <mergeCell ref="BP86:CM86"/>
    <mergeCell ref="BP87:CM87"/>
    <mergeCell ref="BP88:CM88"/>
    <mergeCell ref="BP89:CM89"/>
    <mergeCell ref="BN83:BN99"/>
    <mergeCell ref="D94:AA94"/>
    <mergeCell ref="D99:AA99"/>
    <mergeCell ref="A42:A81"/>
    <mergeCell ref="A82:A121"/>
    <mergeCell ref="B83:B99"/>
    <mergeCell ref="DN31:DQ34"/>
    <mergeCell ref="DR31:DU34"/>
    <mergeCell ref="CT36:CU36"/>
    <mergeCell ref="CX36:CY36"/>
    <mergeCell ref="DB36:DU40"/>
    <mergeCell ref="CT37:CW40"/>
    <mergeCell ref="CX37:DA40"/>
    <mergeCell ref="CT31:CW34"/>
    <mergeCell ref="CX31:DA34"/>
    <mergeCell ref="DB31:DE34"/>
    <mergeCell ref="DF31:DI34"/>
    <mergeCell ref="DJ31:DM34"/>
    <mergeCell ref="CH31:CK34"/>
    <mergeCell ref="CL31:CO34"/>
    <mergeCell ref="BN36:BO36"/>
    <mergeCell ref="BR36:BS36"/>
    <mergeCell ref="BV36:CO40"/>
    <mergeCell ref="BN37:BQ40"/>
    <mergeCell ref="BR37:BU40"/>
    <mergeCell ref="BN31:BQ34"/>
    <mergeCell ref="BR31:BU34"/>
    <mergeCell ref="DN19:DQ22"/>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DN25:DQ28"/>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CT18:CU18"/>
    <mergeCell ref="CX18:CY18"/>
    <mergeCell ref="DB18:DC18"/>
    <mergeCell ref="DF18:DG18"/>
    <mergeCell ref="DJ18:DK18"/>
    <mergeCell ref="DN18:DO18"/>
    <mergeCell ref="DR18:DS18"/>
    <mergeCell ref="CT13:CW16"/>
    <mergeCell ref="CX13:DA16"/>
    <mergeCell ref="DB13:DE16"/>
    <mergeCell ref="DF13:DI16"/>
    <mergeCell ref="DJ13:DM16"/>
    <mergeCell ref="CT1:DX1"/>
    <mergeCell ref="CX3:CY3"/>
    <mergeCell ref="DE3:DF3"/>
    <mergeCell ref="DM3:DN3"/>
    <mergeCell ref="DP3:DQ3"/>
    <mergeCell ref="CZ3:DD3"/>
    <mergeCell ref="DH3:DK3"/>
    <mergeCell ref="DN13:DQ16"/>
    <mergeCell ref="DR13:DU16"/>
    <mergeCell ref="DN7:DQ10"/>
    <mergeCell ref="DR7:DU10"/>
    <mergeCell ref="CT12:CU12"/>
    <mergeCell ref="CX12:CY12"/>
    <mergeCell ref="DB12:DC12"/>
    <mergeCell ref="DF12:DG12"/>
    <mergeCell ref="DJ12:DK12"/>
    <mergeCell ref="DN12:DO12"/>
    <mergeCell ref="DR12:DS12"/>
    <mergeCell ref="CT7:CW10"/>
    <mergeCell ref="CX7:DA10"/>
    <mergeCell ref="DB7:DE10"/>
    <mergeCell ref="DF7:DI10"/>
    <mergeCell ref="DJ7:DM10"/>
    <mergeCell ref="DN4:DQ4"/>
    <mergeCell ref="DR4:DU4"/>
    <mergeCell ref="CT6:CU6"/>
    <mergeCell ref="CX6:CY6"/>
    <mergeCell ref="DB6:DC6"/>
    <mergeCell ref="DF6:DG6"/>
    <mergeCell ref="DJ6:DK6"/>
    <mergeCell ref="DN6:DO6"/>
    <mergeCell ref="DR6:DS6"/>
    <mergeCell ref="CT4:CW4"/>
    <mergeCell ref="CX4:DA4"/>
    <mergeCell ref="DB4:DE4"/>
    <mergeCell ref="DF4:DI4"/>
    <mergeCell ref="DJ4:DM4"/>
    <mergeCell ref="BZ24:CA24"/>
    <mergeCell ref="CD24:CE24"/>
    <mergeCell ref="CH24:CI24"/>
    <mergeCell ref="CL24:CM24"/>
    <mergeCell ref="BN19:BQ22"/>
    <mergeCell ref="BR19:BU22"/>
    <mergeCell ref="BV19:BY22"/>
    <mergeCell ref="BZ19:CC22"/>
    <mergeCell ref="CD19:CG22"/>
    <mergeCell ref="BR7:BU10"/>
    <mergeCell ref="BV7:BY10"/>
    <mergeCell ref="BZ7:CC10"/>
    <mergeCell ref="CD7:CG10"/>
    <mergeCell ref="CD31:CG34"/>
    <mergeCell ref="CH25:CK28"/>
    <mergeCell ref="CL25:CO28"/>
    <mergeCell ref="BN30:BO30"/>
    <mergeCell ref="BR30:BS30"/>
    <mergeCell ref="BV30:BW30"/>
    <mergeCell ref="BZ30:CA30"/>
    <mergeCell ref="CD30:CE30"/>
    <mergeCell ref="CH30:CI30"/>
    <mergeCell ref="CL30:CM30"/>
    <mergeCell ref="BN25:BQ28"/>
    <mergeCell ref="BR25:BU28"/>
    <mergeCell ref="BV25:BY28"/>
    <mergeCell ref="BZ25:CC28"/>
    <mergeCell ref="CD25:CG28"/>
    <mergeCell ref="CH19:CK22"/>
    <mergeCell ref="CL19:CO22"/>
    <mergeCell ref="BN24:BO24"/>
    <mergeCell ref="BR24:BS24"/>
    <mergeCell ref="BV24:BW24"/>
    <mergeCell ref="BN1:CR1"/>
    <mergeCell ref="BR3:BS3"/>
    <mergeCell ref="BY3:BZ3"/>
    <mergeCell ref="CG3:CH3"/>
    <mergeCell ref="CJ3:CK3"/>
    <mergeCell ref="CH13:CK16"/>
    <mergeCell ref="CL13:CO16"/>
    <mergeCell ref="BN18:BO18"/>
    <mergeCell ref="BR18:BS18"/>
    <mergeCell ref="BV18:BW18"/>
    <mergeCell ref="BZ18:CA18"/>
    <mergeCell ref="CD18:CE18"/>
    <mergeCell ref="CH18:CI18"/>
    <mergeCell ref="CL18:CM18"/>
    <mergeCell ref="BN13:BQ16"/>
    <mergeCell ref="BR13:BU16"/>
    <mergeCell ref="BV13:BY16"/>
    <mergeCell ref="BZ13:CC16"/>
    <mergeCell ref="CD13:CG16"/>
    <mergeCell ref="CH7:CK10"/>
    <mergeCell ref="CL7:CO10"/>
    <mergeCell ref="BN12:BO12"/>
    <mergeCell ref="BR12:BS12"/>
    <mergeCell ref="BN7:BQ10"/>
    <mergeCell ref="AH25:AK28"/>
    <mergeCell ref="AL25:AO28"/>
    <mergeCell ref="AP25:AS28"/>
    <mergeCell ref="AT25:AW28"/>
    <mergeCell ref="AX25:BA28"/>
    <mergeCell ref="CH4:CK4"/>
    <mergeCell ref="CL4:CO4"/>
    <mergeCell ref="BN6:BO6"/>
    <mergeCell ref="BR6:BS6"/>
    <mergeCell ref="BV6:BW6"/>
    <mergeCell ref="BZ6:CA6"/>
    <mergeCell ref="CD6:CE6"/>
    <mergeCell ref="CH6:CI6"/>
    <mergeCell ref="CL6:CM6"/>
    <mergeCell ref="BN4:BQ4"/>
    <mergeCell ref="BR4:BU4"/>
    <mergeCell ref="BV4:BY4"/>
    <mergeCell ref="BZ4:CC4"/>
    <mergeCell ref="CD4:CG4"/>
    <mergeCell ref="BV12:BW12"/>
    <mergeCell ref="BZ12:CA12"/>
    <mergeCell ref="CD12:CE12"/>
    <mergeCell ref="CH12:CI12"/>
    <mergeCell ref="CL12:CM12"/>
    <mergeCell ref="AP13:AS16"/>
    <mergeCell ref="AT13:AW16"/>
    <mergeCell ref="AX13:BA16"/>
    <mergeCell ref="BB31:BE34"/>
    <mergeCell ref="BF31:BI34"/>
    <mergeCell ref="AH36:AI36"/>
    <mergeCell ref="AL36:AM36"/>
    <mergeCell ref="AP36:BI40"/>
    <mergeCell ref="AH37:AK40"/>
    <mergeCell ref="AL37:AO40"/>
    <mergeCell ref="AH31:AK34"/>
    <mergeCell ref="AL31:AO34"/>
    <mergeCell ref="AP31:AS34"/>
    <mergeCell ref="AT31:AW34"/>
    <mergeCell ref="AX31:BA34"/>
    <mergeCell ref="BB25:BE28"/>
    <mergeCell ref="BF25:BI28"/>
    <mergeCell ref="AH30:AI30"/>
    <mergeCell ref="AL30:AM30"/>
    <mergeCell ref="AP30:AQ30"/>
    <mergeCell ref="AT30:AU30"/>
    <mergeCell ref="AX30:AY30"/>
    <mergeCell ref="BB30:BC30"/>
    <mergeCell ref="BF30:BG30"/>
    <mergeCell ref="BB4:BE4"/>
    <mergeCell ref="BF4:BI4"/>
    <mergeCell ref="B2:U2"/>
    <mergeCell ref="AP24:AQ24"/>
    <mergeCell ref="AT24:AU24"/>
    <mergeCell ref="AX24:AY24"/>
    <mergeCell ref="BB24:BC24"/>
    <mergeCell ref="BF24:BG24"/>
    <mergeCell ref="AH19:AK22"/>
    <mergeCell ref="AL19:AO22"/>
    <mergeCell ref="AP19:AS22"/>
    <mergeCell ref="AT19:AW22"/>
    <mergeCell ref="AX19:BA22"/>
    <mergeCell ref="BB13:BE16"/>
    <mergeCell ref="BF13:BI16"/>
    <mergeCell ref="AH18:AI18"/>
    <mergeCell ref="AL18:AM18"/>
    <mergeCell ref="AP18:AQ18"/>
    <mergeCell ref="AT18:AU18"/>
    <mergeCell ref="AX18:AY18"/>
    <mergeCell ref="BB18:BC18"/>
    <mergeCell ref="BF18:BG18"/>
    <mergeCell ref="AH13:AK16"/>
    <mergeCell ref="AL13:AO16"/>
    <mergeCell ref="BB19:BE22"/>
    <mergeCell ref="BF19:BI22"/>
    <mergeCell ref="AH24:AI24"/>
    <mergeCell ref="AL24:AM24"/>
    <mergeCell ref="F7:I10"/>
    <mergeCell ref="J7:M10"/>
    <mergeCell ref="N7:Q10"/>
    <mergeCell ref="R7:U10"/>
    <mergeCell ref="V7:Y10"/>
    <mergeCell ref="Z7:AC10"/>
    <mergeCell ref="V12:W12"/>
    <mergeCell ref="J12:K12"/>
    <mergeCell ref="N12:O12"/>
    <mergeCell ref="BB7:BE10"/>
    <mergeCell ref="BF7:BI10"/>
    <mergeCell ref="AH12:AI12"/>
    <mergeCell ref="AL12:AM12"/>
    <mergeCell ref="AP12:AQ12"/>
    <mergeCell ref="AT12:AU12"/>
    <mergeCell ref="AX12:AY12"/>
    <mergeCell ref="BB12:BC12"/>
    <mergeCell ref="BF12:BG12"/>
    <mergeCell ref="AH7:AK10"/>
    <mergeCell ref="AL7:AO10"/>
    <mergeCell ref="AH1:BL1"/>
    <mergeCell ref="AL3:AM3"/>
    <mergeCell ref="AS3:AT3"/>
    <mergeCell ref="AX3:AY3"/>
    <mergeCell ref="BA3:BB3"/>
    <mergeCell ref="BD3:BE3"/>
    <mergeCell ref="Z12:AA12"/>
    <mergeCell ref="AH6:AI6"/>
    <mergeCell ref="AL6:AM6"/>
    <mergeCell ref="AP6:AQ6"/>
    <mergeCell ref="AT6:AU6"/>
    <mergeCell ref="AX6:AY6"/>
    <mergeCell ref="BB6:BC6"/>
    <mergeCell ref="BF6:BG6"/>
    <mergeCell ref="AH4:AK4"/>
    <mergeCell ref="AL4:AO4"/>
    <mergeCell ref="AP4:AS4"/>
    <mergeCell ref="AT4:AW4"/>
    <mergeCell ref="AX4:BA4"/>
    <mergeCell ref="B1:AF1"/>
    <mergeCell ref="V4:Y4"/>
    <mergeCell ref="AP7:AS10"/>
    <mergeCell ref="AT7:AW10"/>
    <mergeCell ref="AX7:BA10"/>
    <mergeCell ref="Z30:AA30"/>
    <mergeCell ref="Z25:AC28"/>
    <mergeCell ref="Z18:AA18"/>
    <mergeCell ref="N18:O18"/>
    <mergeCell ref="R18:S18"/>
    <mergeCell ref="V18:W18"/>
    <mergeCell ref="R19:U22"/>
    <mergeCell ref="V19:Y22"/>
    <mergeCell ref="Z19:AC22"/>
    <mergeCell ref="N25:Q28"/>
    <mergeCell ref="Z24:AA24"/>
    <mergeCell ref="V25:Y28"/>
    <mergeCell ref="V24:W24"/>
    <mergeCell ref="N24:O24"/>
    <mergeCell ref="R25:U28"/>
    <mergeCell ref="R24:S24"/>
    <mergeCell ref="V30:W30"/>
    <mergeCell ref="Z13:AC16"/>
    <mergeCell ref="B4:E4"/>
    <mergeCell ref="F4:I4"/>
    <mergeCell ref="J4:M4"/>
    <mergeCell ref="N4:Q4"/>
    <mergeCell ref="R4:U4"/>
    <mergeCell ref="Z4:AC4"/>
    <mergeCell ref="Z6:AA6"/>
    <mergeCell ref="B6:C6"/>
    <mergeCell ref="F6:G6"/>
    <mergeCell ref="J6:K6"/>
    <mergeCell ref="N6:O6"/>
    <mergeCell ref="B13:E16"/>
    <mergeCell ref="R12:S12"/>
    <mergeCell ref="F13:I16"/>
    <mergeCell ref="V6:W6"/>
    <mergeCell ref="B7:E10"/>
    <mergeCell ref="R6:S6"/>
    <mergeCell ref="B36:C36"/>
    <mergeCell ref="F36:G36"/>
    <mergeCell ref="V13:Y16"/>
    <mergeCell ref="B19:E22"/>
    <mergeCell ref="F19:I22"/>
    <mergeCell ref="J19:M22"/>
    <mergeCell ref="N19:Q22"/>
    <mergeCell ref="J13:M16"/>
    <mergeCell ref="N13:Q16"/>
    <mergeCell ref="R13:U16"/>
    <mergeCell ref="F30:G30"/>
    <mergeCell ref="J30:K30"/>
    <mergeCell ref="N30:O30"/>
    <mergeCell ref="R30:S30"/>
    <mergeCell ref="B31:E34"/>
    <mergeCell ref="F31:I34"/>
    <mergeCell ref="J31:M34"/>
    <mergeCell ref="N31:Q34"/>
    <mergeCell ref="R31:U34"/>
    <mergeCell ref="BP98:CM98"/>
    <mergeCell ref="CV85:DS85"/>
    <mergeCell ref="CV86:DS86"/>
    <mergeCell ref="CV87:DS87"/>
    <mergeCell ref="A1:A41"/>
    <mergeCell ref="F3:G3"/>
    <mergeCell ref="B24:C24"/>
    <mergeCell ref="F24:G24"/>
    <mergeCell ref="J24:K24"/>
    <mergeCell ref="B18:C18"/>
    <mergeCell ref="F18:G18"/>
    <mergeCell ref="J18:K18"/>
    <mergeCell ref="B25:E28"/>
    <mergeCell ref="F25:I28"/>
    <mergeCell ref="J25:M28"/>
    <mergeCell ref="B12:C12"/>
    <mergeCell ref="F12:G12"/>
    <mergeCell ref="M3:N3"/>
    <mergeCell ref="B37:E40"/>
    <mergeCell ref="F37:I40"/>
    <mergeCell ref="J36:AC40"/>
    <mergeCell ref="V31:Y34"/>
    <mergeCell ref="Z31:AC34"/>
    <mergeCell ref="B30:C30"/>
    <mergeCell ref="AJ86:BG86"/>
    <mergeCell ref="AJ87:BG87"/>
    <mergeCell ref="AJ88:BG88"/>
    <mergeCell ref="AJ89:BG89"/>
    <mergeCell ref="AJ90:BG90"/>
    <mergeCell ref="AJ91:BG91"/>
    <mergeCell ref="BP92:CM92"/>
    <mergeCell ref="BP93:CM93"/>
    <mergeCell ref="BP94:CM94"/>
    <mergeCell ref="D98:AA98"/>
    <mergeCell ref="AJ92:BG92"/>
    <mergeCell ref="AJ93:BG93"/>
    <mergeCell ref="AJ94:BG94"/>
    <mergeCell ref="AJ95:BG95"/>
    <mergeCell ref="AJ96:BG96"/>
    <mergeCell ref="AJ97:BG97"/>
    <mergeCell ref="AJ98:BG98"/>
    <mergeCell ref="CV95:DS95"/>
    <mergeCell ref="CV96:DS96"/>
    <mergeCell ref="CV97:DS97"/>
    <mergeCell ref="CV98:DS98"/>
    <mergeCell ref="CT83:CT99"/>
    <mergeCell ref="CV88:DS88"/>
    <mergeCell ref="CV89:DS89"/>
    <mergeCell ref="CV90:DS90"/>
    <mergeCell ref="AJ99:BG99"/>
    <mergeCell ref="BP99:CM99"/>
    <mergeCell ref="CV99:DS99"/>
    <mergeCell ref="CV83:DS83"/>
    <mergeCell ref="CV84:DS84"/>
    <mergeCell ref="AJ83:BG83"/>
    <mergeCell ref="AJ84:BG84"/>
    <mergeCell ref="AJ85:BG85"/>
    <mergeCell ref="CV91:DS91"/>
    <mergeCell ref="BP90:CM90"/>
    <mergeCell ref="BP91:CM91"/>
    <mergeCell ref="CV92:DS92"/>
    <mergeCell ref="CV93:DS93"/>
    <mergeCell ref="CV94:DS94"/>
    <mergeCell ref="D95:AA95"/>
    <mergeCell ref="D96:AA96"/>
    <mergeCell ref="D97:AA97"/>
    <mergeCell ref="BP95:CM95"/>
    <mergeCell ref="BP96:CM96"/>
    <mergeCell ref="BP97:CM97"/>
    <mergeCell ref="B136:C136"/>
    <mergeCell ref="B137:C137"/>
    <mergeCell ref="B138:C138"/>
    <mergeCell ref="B139:C139"/>
    <mergeCell ref="B140:C140"/>
    <mergeCell ref="B141:C141"/>
    <mergeCell ref="B135:C135"/>
    <mergeCell ref="D135:I135"/>
    <mergeCell ref="B134:C134"/>
    <mergeCell ref="D134:I134"/>
    <mergeCell ref="D136:I136"/>
    <mergeCell ref="D137:I137"/>
    <mergeCell ref="D138:I138"/>
    <mergeCell ref="D139:I139"/>
  </mergeCells>
  <phoneticPr fontId="0" type="noConversion"/>
  <printOptions horizontalCentered="1" verticalCentered="1"/>
  <pageMargins left="0.5" right="0.5" top="0.25" bottom="0.25" header="0.25" footer="0.25"/>
  <pageSetup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2"/>
  <sheetViews>
    <sheetView workbookViewId="0">
      <selection activeCell="A3" sqref="A3"/>
    </sheetView>
  </sheetViews>
  <sheetFormatPr defaultRowHeight="12.75" x14ac:dyDescent="0.2"/>
  <sheetData>
    <row r="1" spans="1:1" x14ac:dyDescent="0.2">
      <c r="A1" t="s">
        <v>58</v>
      </c>
    </row>
    <row r="2" spans="1:1" x14ac:dyDescent="0.2">
      <c r="A2" t="s">
        <v>59</v>
      </c>
    </row>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EC195"/>
  <sheetViews>
    <sheetView showGridLines="0" zoomScale="70" zoomScaleNormal="70" workbookViewId="0">
      <pane xSplit="1" ySplit="1" topLeftCell="BH118" activePane="bottomRight" state="frozen"/>
      <selection activeCell="AP7" sqref="AP7:AS10"/>
      <selection pane="topRight" activeCell="AP7" sqref="AP7:AS10"/>
      <selection pane="bottomLeft" activeCell="AP7" sqref="AP7:AS10"/>
      <selection pane="bottomRight" activeCell="B127" sqref="B127:AA143"/>
    </sheetView>
  </sheetViews>
  <sheetFormatPr defaultRowHeight="12.75" x14ac:dyDescent="0.2"/>
  <cols>
    <col min="1" max="1" width="8.7109375" style="50" customWidth="1"/>
    <col min="2" max="29" width="5.7109375" customWidth="1"/>
    <col min="30" max="32" width="2.7109375" customWidth="1"/>
    <col min="33" max="33" width="8.7109375" style="50" customWidth="1"/>
    <col min="34" max="61" width="5.7109375" customWidth="1"/>
    <col min="62" max="63" width="2.7109375" customWidth="1"/>
    <col min="64" max="64" width="2.7109375" style="53" customWidth="1"/>
    <col min="65" max="65" width="8.7109375" style="74" customWidth="1"/>
    <col min="66" max="93" width="5.7109375" customWidth="1"/>
    <col min="94" max="96" width="2.7109375" customWidth="1"/>
    <col min="97" max="97" width="8.7109375" style="50" customWidth="1"/>
    <col min="98" max="125" width="5.7109375" customWidth="1"/>
    <col min="126" max="128" width="2.7109375" customWidth="1"/>
    <col min="129" max="140" width="5.7109375" customWidth="1"/>
  </cols>
  <sheetData>
    <row r="1" spans="1:133"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87"/>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87"/>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87"/>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33" s="9" customFormat="1" ht="45" customHeight="1" x14ac:dyDescent="0.2">
      <c r="A2" s="297"/>
      <c r="B2" s="420" t="s">
        <v>60</v>
      </c>
      <c r="C2" s="420"/>
      <c r="D2" s="420"/>
      <c r="E2" s="420"/>
      <c r="F2" s="420"/>
      <c r="G2" s="420"/>
      <c r="H2" s="420"/>
      <c r="I2" s="420"/>
      <c r="J2" s="420"/>
      <c r="K2" s="420"/>
      <c r="L2" s="420"/>
      <c r="M2" s="420"/>
      <c r="N2" s="420"/>
      <c r="O2" s="420"/>
      <c r="P2" s="420"/>
      <c r="Q2" s="420"/>
      <c r="R2" s="420"/>
      <c r="S2" s="420"/>
      <c r="T2" s="420"/>
      <c r="U2" s="420"/>
      <c r="V2" s="145"/>
      <c r="W2" s="407">
        <f>Year!$A$9</f>
        <v>43831</v>
      </c>
      <c r="X2" s="407"/>
      <c r="Y2" s="407"/>
      <c r="Z2" s="407"/>
      <c r="AA2" s="407"/>
      <c r="AB2" s="407"/>
      <c r="AC2" s="407"/>
      <c r="AD2" s="59"/>
      <c r="AE2" s="59"/>
      <c r="AF2" s="94"/>
      <c r="AG2" s="90"/>
      <c r="AH2" s="420" t="s">
        <v>61</v>
      </c>
      <c r="AI2" s="420"/>
      <c r="AJ2" s="420"/>
      <c r="AK2" s="420"/>
      <c r="AL2" s="420"/>
      <c r="AM2" s="420"/>
      <c r="AN2" s="420"/>
      <c r="AO2" s="420"/>
      <c r="AP2" s="420"/>
      <c r="AQ2" s="420"/>
      <c r="AR2" s="420"/>
      <c r="AS2" s="420"/>
      <c r="AT2" s="420"/>
      <c r="AU2" s="420"/>
      <c r="AV2" s="420"/>
      <c r="AW2" s="420"/>
      <c r="AX2" s="420"/>
      <c r="AY2" s="420"/>
      <c r="AZ2" s="420"/>
      <c r="BA2" s="420"/>
      <c r="BB2" s="145"/>
      <c r="BC2" s="407">
        <f>Year!$A$9</f>
        <v>43831</v>
      </c>
      <c r="BD2" s="407"/>
      <c r="BE2" s="407"/>
      <c r="BF2" s="407"/>
      <c r="BG2" s="407"/>
      <c r="BH2" s="407"/>
      <c r="BI2" s="407"/>
      <c r="BJ2" s="59"/>
      <c r="BK2" s="59"/>
      <c r="BL2" s="94"/>
      <c r="BM2" s="90"/>
      <c r="BN2" s="421" t="s">
        <v>81</v>
      </c>
      <c r="BO2" s="421"/>
      <c r="BP2" s="421"/>
      <c r="BQ2" s="421"/>
      <c r="BR2" s="421"/>
      <c r="BS2" s="421"/>
      <c r="BT2" s="421"/>
      <c r="BU2" s="421"/>
      <c r="BV2" s="421"/>
      <c r="BW2" s="421"/>
      <c r="BX2" s="421"/>
      <c r="BY2" s="421"/>
      <c r="BZ2" s="421"/>
      <c r="CA2" s="421"/>
      <c r="CB2" s="421"/>
      <c r="CC2" s="421"/>
      <c r="CD2" s="421"/>
      <c r="CE2" s="421"/>
      <c r="CF2" s="421"/>
      <c r="CG2" s="421"/>
      <c r="CH2" s="145"/>
      <c r="CI2" s="407">
        <f>Year!$A$9</f>
        <v>43831</v>
      </c>
      <c r="CJ2" s="407"/>
      <c r="CK2" s="407"/>
      <c r="CL2" s="407"/>
      <c r="CM2" s="407"/>
      <c r="CN2" s="407"/>
      <c r="CO2" s="407"/>
      <c r="CP2" s="59"/>
      <c r="CQ2" s="59"/>
      <c r="CR2" s="94"/>
      <c r="CS2" s="90"/>
      <c r="CT2" s="420" t="s">
        <v>66</v>
      </c>
      <c r="CU2" s="420"/>
      <c r="CV2" s="420"/>
      <c r="CW2" s="420"/>
      <c r="CX2" s="420"/>
      <c r="CY2" s="420"/>
      <c r="CZ2" s="420"/>
      <c r="DA2" s="420"/>
      <c r="DB2" s="420"/>
      <c r="DC2" s="420"/>
      <c r="DD2" s="420"/>
      <c r="DE2" s="420"/>
      <c r="DF2" s="420"/>
      <c r="DG2" s="420"/>
      <c r="DH2" s="420"/>
      <c r="DI2" s="420"/>
      <c r="DJ2" s="420"/>
      <c r="DK2" s="420"/>
      <c r="DL2" s="420"/>
      <c r="DM2" s="420"/>
      <c r="DN2" s="145"/>
      <c r="DO2" s="407">
        <f>Year!$A$9</f>
        <v>43831</v>
      </c>
      <c r="DP2" s="407"/>
      <c r="DQ2" s="407"/>
      <c r="DR2" s="407"/>
      <c r="DS2" s="407"/>
      <c r="DT2" s="407"/>
      <c r="DU2" s="407"/>
      <c r="DV2" s="59"/>
      <c r="DW2" s="59"/>
      <c r="DX2" s="94"/>
      <c r="EC2" s="33"/>
    </row>
    <row r="3" spans="1:133" s="9" customFormat="1" ht="17.25" customHeight="1" x14ac:dyDescent="0.2">
      <c r="A3" s="297"/>
      <c r="B3" s="147"/>
      <c r="C3" s="147"/>
      <c r="D3" s="147"/>
      <c r="E3" s="147"/>
      <c r="F3" s="331" t="s">
        <v>34</v>
      </c>
      <c r="G3" s="331"/>
      <c r="H3" s="219" t="s">
        <v>28</v>
      </c>
      <c r="I3" s="220" t="s">
        <v>28</v>
      </c>
      <c r="J3" s="331" t="s">
        <v>28</v>
      </c>
      <c r="K3" s="331"/>
      <c r="L3" s="75"/>
      <c r="M3" s="332" t="s">
        <v>35</v>
      </c>
      <c r="N3" s="332"/>
      <c r="O3" s="175" t="s">
        <v>28</v>
      </c>
      <c r="P3" s="176" t="s">
        <v>28</v>
      </c>
      <c r="Q3" s="177" t="s">
        <v>28</v>
      </c>
      <c r="R3" s="332" t="s">
        <v>28</v>
      </c>
      <c r="S3" s="332"/>
      <c r="T3" s="67"/>
      <c r="U3" s="333" t="s">
        <v>36</v>
      </c>
      <c r="V3" s="333"/>
      <c r="W3" s="172" t="s">
        <v>28</v>
      </c>
      <c r="X3" s="334" t="s">
        <v>28</v>
      </c>
      <c r="Y3" s="334"/>
      <c r="Z3" s="169"/>
      <c r="AA3" s="169"/>
      <c r="AB3" s="169"/>
      <c r="AC3" s="169"/>
      <c r="AD3" s="59"/>
      <c r="AE3" s="75"/>
      <c r="AF3" s="77"/>
      <c r="AG3" s="104"/>
      <c r="AH3" s="147"/>
      <c r="AI3" s="147"/>
      <c r="AJ3" s="147"/>
      <c r="AK3" s="147"/>
      <c r="AL3" s="380" t="s">
        <v>65</v>
      </c>
      <c r="AM3" s="380"/>
      <c r="AN3" s="178" t="s">
        <v>28</v>
      </c>
      <c r="AO3" s="179" t="s">
        <v>28</v>
      </c>
      <c r="AP3" s="422"/>
      <c r="AQ3" s="422"/>
      <c r="AR3" s="75"/>
      <c r="AS3" s="332" t="s">
        <v>35</v>
      </c>
      <c r="AT3" s="332"/>
      <c r="AU3" s="175" t="s">
        <v>28</v>
      </c>
      <c r="AV3" s="180" t="s">
        <v>28</v>
      </c>
      <c r="AW3" s="177" t="s">
        <v>28</v>
      </c>
      <c r="AX3" s="332"/>
      <c r="AY3" s="332"/>
      <c r="AZ3" s="67"/>
      <c r="BA3" s="333" t="s">
        <v>36</v>
      </c>
      <c r="BB3" s="333"/>
      <c r="BC3" s="172" t="s">
        <v>28</v>
      </c>
      <c r="BD3" s="334"/>
      <c r="BE3" s="334"/>
      <c r="BF3" s="169"/>
      <c r="BG3" s="169"/>
      <c r="BH3" s="169"/>
      <c r="BI3" s="169"/>
      <c r="BJ3" s="59"/>
      <c r="BK3" s="75"/>
      <c r="BL3" s="77"/>
      <c r="BM3" s="104"/>
      <c r="BN3" s="147"/>
      <c r="BO3" s="147"/>
      <c r="BP3" s="147"/>
      <c r="BQ3" s="147"/>
      <c r="BR3" s="331" t="s">
        <v>34</v>
      </c>
      <c r="BS3" s="331"/>
      <c r="BT3" s="219"/>
      <c r="BU3" s="220" t="s">
        <v>28</v>
      </c>
      <c r="BV3" s="423" t="s">
        <v>28</v>
      </c>
      <c r="BW3" s="423"/>
      <c r="BX3" s="75"/>
      <c r="BY3" s="332" t="s">
        <v>35</v>
      </c>
      <c r="BZ3" s="332"/>
      <c r="CA3" s="175" t="s">
        <v>28</v>
      </c>
      <c r="CB3" s="180" t="s">
        <v>28</v>
      </c>
      <c r="CC3" s="177" t="s">
        <v>28</v>
      </c>
      <c r="CD3" s="332"/>
      <c r="CE3" s="332"/>
      <c r="CF3" s="67"/>
      <c r="CG3" s="333" t="s">
        <v>36</v>
      </c>
      <c r="CH3" s="333"/>
      <c r="CI3" s="173" t="s">
        <v>28</v>
      </c>
      <c r="CJ3" s="334"/>
      <c r="CK3" s="334"/>
      <c r="CL3" s="168"/>
      <c r="CM3" s="168"/>
      <c r="CN3" s="168"/>
      <c r="CO3" s="168"/>
      <c r="CP3" s="59"/>
      <c r="CQ3" s="75"/>
      <c r="CR3" s="77"/>
      <c r="CS3" s="104"/>
      <c r="CT3" s="147"/>
      <c r="CU3" s="147"/>
      <c r="CV3" s="147"/>
      <c r="CW3" s="147"/>
      <c r="CX3" s="331" t="s">
        <v>34</v>
      </c>
      <c r="CY3" s="331"/>
      <c r="CZ3" s="411" t="s">
        <v>28</v>
      </c>
      <c r="DA3" s="412"/>
      <c r="DB3" s="412"/>
      <c r="DC3" s="412"/>
      <c r="DD3" s="413"/>
      <c r="DE3" s="332" t="s">
        <v>68</v>
      </c>
      <c r="DF3" s="332"/>
      <c r="DG3" s="414" t="s">
        <v>28</v>
      </c>
      <c r="DH3" s="415"/>
      <c r="DI3" s="415"/>
      <c r="DJ3" s="415"/>
      <c r="DK3" s="415"/>
      <c r="DL3" s="415"/>
      <c r="DM3" s="333" t="s">
        <v>70</v>
      </c>
      <c r="DN3" s="333"/>
      <c r="DO3" s="409" t="s">
        <v>28</v>
      </c>
      <c r="DP3" s="410"/>
      <c r="DQ3" s="410"/>
      <c r="DR3" s="410"/>
      <c r="DS3" s="410"/>
      <c r="DT3" s="168"/>
      <c r="DU3" s="168"/>
      <c r="DV3" s="59"/>
      <c r="DW3" s="75"/>
      <c r="DX3" s="77"/>
    </row>
    <row r="4" spans="1:133" s="9" customFormat="1" ht="15" x14ac:dyDescent="0.2">
      <c r="A4" s="297"/>
      <c r="B4" s="329" t="str">
        <f>INDEX({"Sunday";"Monday";"Tuesday";"Wednesday";"Thursday";"Friday";"Saturday"},1+MOD(Year!$I$4+1-2,7))</f>
        <v>Sunday</v>
      </c>
      <c r="C4" s="330"/>
      <c r="D4" s="330"/>
      <c r="E4" s="330"/>
      <c r="F4" s="330" t="str">
        <f>INDEX({"Sunday";"Monday";"Tuesday";"Wednesday";"Thursday";"Friday";"Saturday"},1+MOD(Year!$I$4+2-2,7))</f>
        <v>Monday</v>
      </c>
      <c r="G4" s="330"/>
      <c r="H4" s="330"/>
      <c r="I4" s="330"/>
      <c r="J4" s="330" t="str">
        <f>INDEX({"Sunday";"Monday";"Tuesday";"Wednesday";"Thursday";"Friday";"Saturday"},1+MOD(Year!$I$4+3-2,7))</f>
        <v>Tuesday</v>
      </c>
      <c r="K4" s="330"/>
      <c r="L4" s="330"/>
      <c r="M4" s="330"/>
      <c r="N4" s="330" t="str">
        <f>INDEX({"Sunday";"Monday";"Tuesday";"Wednesday";"Thursday";"Friday";"Saturday"},1+MOD(Year!$I$4+4-2,7))</f>
        <v>Wednesday</v>
      </c>
      <c r="O4" s="330"/>
      <c r="P4" s="330"/>
      <c r="Q4" s="330"/>
      <c r="R4" s="330" t="str">
        <f>INDEX({"Sunday";"Monday";"Tuesday";"Wednesday";"Thursday";"Friday";"Saturday"},1+MOD(Year!$I$4+5-2,7))</f>
        <v>Thursday</v>
      </c>
      <c r="S4" s="330"/>
      <c r="T4" s="330"/>
      <c r="U4" s="330"/>
      <c r="V4" s="330" t="str">
        <f>INDEX({"Sunday";"Monday";"Tuesday";"Wednesday";"Thursday";"Friday";"Saturday"},1+MOD(Year!$I$4+6-2,7))</f>
        <v>Friday</v>
      </c>
      <c r="W4" s="330"/>
      <c r="X4" s="330"/>
      <c r="Y4" s="330"/>
      <c r="Z4" s="330" t="str">
        <f>INDEX({"Sunday";"Monday";"Tuesday";"Wednesday";"Thursday";"Friday";"Saturday"},1+MOD(Year!$I$4+7-2,7))</f>
        <v>Saturday</v>
      </c>
      <c r="AA4" s="330"/>
      <c r="AB4" s="330"/>
      <c r="AC4" s="330"/>
      <c r="AD4" s="59"/>
      <c r="AE4" s="59"/>
      <c r="AF4" s="94"/>
      <c r="AG4" s="90"/>
      <c r="AH4" s="381" t="s">
        <v>71</v>
      </c>
      <c r="AI4" s="382"/>
      <c r="AJ4" s="382"/>
      <c r="AK4" s="382"/>
      <c r="AL4" s="382" t="s">
        <v>72</v>
      </c>
      <c r="AM4" s="382"/>
      <c r="AN4" s="382"/>
      <c r="AO4" s="330"/>
      <c r="AP4" s="382" t="s">
        <v>73</v>
      </c>
      <c r="AQ4" s="382"/>
      <c r="AR4" s="382"/>
      <c r="AS4" s="382"/>
      <c r="AT4" s="382" t="s">
        <v>74</v>
      </c>
      <c r="AU4" s="382"/>
      <c r="AV4" s="382"/>
      <c r="AW4" s="330"/>
      <c r="AX4" s="382" t="s">
        <v>75</v>
      </c>
      <c r="AY4" s="382"/>
      <c r="AZ4" s="382"/>
      <c r="BA4" s="382"/>
      <c r="BB4" s="382" t="s">
        <v>76</v>
      </c>
      <c r="BC4" s="382"/>
      <c r="BD4" s="382"/>
      <c r="BE4" s="382"/>
      <c r="BF4" s="330" t="s">
        <v>77</v>
      </c>
      <c r="BG4" s="330"/>
      <c r="BH4" s="330"/>
      <c r="BI4" s="330"/>
      <c r="BJ4" s="59"/>
      <c r="BK4" s="59"/>
      <c r="BL4" s="94"/>
      <c r="BM4" s="90"/>
      <c r="BN4" s="329" t="str">
        <f>INDEX({"Sunday";"Monday";"Tuesday";"Wednesday";"Thursday";"Friday";"Saturday"},1+MOD(Year!$I$4+1-2,7))</f>
        <v>Sunday</v>
      </c>
      <c r="BO4" s="330"/>
      <c r="BP4" s="330"/>
      <c r="BQ4" s="330"/>
      <c r="BR4" s="330" t="str">
        <f>INDEX({"Sunday";"Monday";"Tuesday";"Wednesday";"Thursday";"Friday";"Saturday"},1+MOD(Year!$I$4+2-2,7))</f>
        <v>Monday</v>
      </c>
      <c r="BS4" s="330"/>
      <c r="BT4" s="330"/>
      <c r="BU4" s="330"/>
      <c r="BV4" s="330" t="str">
        <f>INDEX({"Sunday";"Monday";"Tuesday";"Wednesday";"Thursday";"Friday";"Saturday"},1+MOD(Year!$I$4+3-2,7))</f>
        <v>Tuesday</v>
      </c>
      <c r="BW4" s="330"/>
      <c r="BX4" s="330"/>
      <c r="BY4" s="330"/>
      <c r="BZ4" s="330" t="str">
        <f>INDEX({"Sunday";"Monday";"Tuesday";"Wednesday";"Thursday";"Friday";"Saturday"},1+MOD(Year!$I$4+4-2,7))</f>
        <v>Wednesday</v>
      </c>
      <c r="CA4" s="330"/>
      <c r="CB4" s="330"/>
      <c r="CC4" s="330"/>
      <c r="CD4" s="330" t="str">
        <f>INDEX({"Sunday";"Monday";"Tuesday";"Wednesday";"Thursday";"Friday";"Saturday"},1+MOD(Year!$I$4+5-2,7))</f>
        <v>Thursday</v>
      </c>
      <c r="CE4" s="330"/>
      <c r="CF4" s="330"/>
      <c r="CG4" s="330"/>
      <c r="CH4" s="330" t="str">
        <f>INDEX({"Sunday";"Monday";"Tuesday";"Wednesday";"Thursday";"Friday";"Saturday"},1+MOD(Year!$I$4+6-2,7))</f>
        <v>Friday</v>
      </c>
      <c r="CI4" s="330"/>
      <c r="CJ4" s="330"/>
      <c r="CK4" s="330"/>
      <c r="CL4" s="330" t="str">
        <f>INDEX({"Sunday";"Monday";"Tuesday";"Wednesday";"Thursday";"Friday";"Saturday"},1+MOD(Year!$I$4+7-2,7))</f>
        <v>Saturday</v>
      </c>
      <c r="CM4" s="330"/>
      <c r="CN4" s="330"/>
      <c r="CO4" s="330"/>
      <c r="CP4" s="59"/>
      <c r="CQ4" s="59"/>
      <c r="CR4" s="94"/>
      <c r="CS4" s="90"/>
      <c r="CT4" s="329" t="str">
        <f>INDEX({"Sunday";"Monday";"Tuesday";"Wednesday";"Thursday";"Friday";"Saturday"},1+MOD(Year!$I$4+1-2,7))</f>
        <v>Sunday</v>
      </c>
      <c r="CU4" s="330"/>
      <c r="CV4" s="330"/>
      <c r="CW4" s="330"/>
      <c r="CX4" s="330" t="str">
        <f>INDEX({"Sunday";"Monday";"Tuesday";"Wednesday";"Thursday";"Friday";"Saturday"},1+MOD(Year!$I$4+2-2,7))</f>
        <v>Monday</v>
      </c>
      <c r="CY4" s="330"/>
      <c r="CZ4" s="330"/>
      <c r="DA4" s="330"/>
      <c r="DB4" s="330" t="str">
        <f>INDEX({"Sunday";"Monday";"Tuesday";"Wednesday";"Thursday";"Friday";"Saturday"},1+MOD(Year!$I$4+3-2,7))</f>
        <v>Tuesday</v>
      </c>
      <c r="DC4" s="330"/>
      <c r="DD4" s="330"/>
      <c r="DE4" s="330"/>
      <c r="DF4" s="330" t="str">
        <f>INDEX({"Sunday";"Monday";"Tuesday";"Wednesday";"Thursday";"Friday";"Saturday"},1+MOD(Year!$I$4+4-2,7))</f>
        <v>Wednesday</v>
      </c>
      <c r="DG4" s="330"/>
      <c r="DH4" s="330"/>
      <c r="DI4" s="330"/>
      <c r="DJ4" s="330" t="str">
        <f>INDEX({"Sunday";"Monday";"Tuesday";"Wednesday";"Thursday";"Friday";"Saturday"},1+MOD(Year!$I$4+5-2,7))</f>
        <v>Thursday</v>
      </c>
      <c r="DK4" s="330"/>
      <c r="DL4" s="330"/>
      <c r="DM4" s="330"/>
      <c r="DN4" s="330" t="str">
        <f>INDEX({"Sunday";"Monday";"Tuesday";"Wednesday";"Thursday";"Friday";"Saturday"},1+MOD(Year!$I$4+6-2,7))</f>
        <v>Friday</v>
      </c>
      <c r="DO4" s="330"/>
      <c r="DP4" s="330"/>
      <c r="DQ4" s="330"/>
      <c r="DR4" s="330" t="str">
        <f>INDEX({"Sunday";"Monday";"Tuesday";"Wednesday";"Thursday";"Friday";"Saturday"},1+MOD(Year!$I$4+7-2,7))</f>
        <v>Saturday</v>
      </c>
      <c r="DS4" s="330"/>
      <c r="DT4" s="330"/>
      <c r="DU4" s="330"/>
      <c r="DV4" s="59"/>
      <c r="DW4" s="59"/>
      <c r="DX4" s="94"/>
    </row>
    <row r="5" spans="1:133" s="33" customFormat="1" ht="15" customHeight="1" x14ac:dyDescent="0.2">
      <c r="A5" s="297"/>
      <c r="B5" s="25" t="str">
        <f>Year!$A$11</f>
        <v/>
      </c>
      <c r="C5" s="29" t="str">
        <f>IF(ISERROR(MATCH($B$5,event_dates,0)),"",INDEX(events,MATCH($B$5,event_dates,0)))</f>
        <v/>
      </c>
      <c r="D5" s="34"/>
      <c r="E5" s="34"/>
      <c r="F5" s="25" t="str">
        <f>Year!$B$11</f>
        <v/>
      </c>
      <c r="G5" s="30" t="str">
        <f>IF(ISERROR(MATCH($F$5,event_dates,0)),"",INDEX(events,MATCH($F$5,event_dates,0)))</f>
        <v/>
      </c>
      <c r="H5" s="34"/>
      <c r="I5" s="34"/>
      <c r="J5" s="25" t="str">
        <f>Year!$C$11</f>
        <v/>
      </c>
      <c r="K5" s="30" t="str">
        <f>IF(ISERROR(MATCH($J$5,event_dates,0)),"",INDEX(events,MATCH($J$5,event_dates,0)))</f>
        <v/>
      </c>
      <c r="L5" s="34"/>
      <c r="M5" s="34"/>
      <c r="N5" s="25">
        <f>Year!$D$11</f>
        <v>43831</v>
      </c>
      <c r="O5" s="30" t="str">
        <f>IF(ISERROR(MATCH($N$5,event_dates,0)),"",INDEX(events,MATCH($N$5,event_dates,0)))</f>
        <v>New Year's Day</v>
      </c>
      <c r="P5" s="34"/>
      <c r="Q5" s="34"/>
      <c r="R5" s="25">
        <f>Year!$E$11</f>
        <v>43832</v>
      </c>
      <c r="S5" s="30" t="str">
        <f>IF(ISERROR(MATCH($R$5,event_dates,0)),"",INDEX(events,MATCH($R$5,event_dates,0)))</f>
        <v/>
      </c>
      <c r="T5" s="34"/>
      <c r="U5" s="34"/>
      <c r="V5" s="25">
        <f>Year!$F$11</f>
        <v>43833</v>
      </c>
      <c r="W5" s="30" t="str">
        <f>IF(ISERROR(MATCH($V$5,event_dates,0)),"",INDEX(events,MATCH($V$5,event_dates,0)))</f>
        <v/>
      </c>
      <c r="X5" s="34"/>
      <c r="Y5" s="34"/>
      <c r="Z5" s="25">
        <f>Year!$G$11</f>
        <v>43834</v>
      </c>
      <c r="AA5" s="31" t="str">
        <f>IF(ISERROR(MATCH($Z$5,event_dates,0)),"",INDEX(events,MATCH($Z$5,event_dates,0)))</f>
        <v/>
      </c>
      <c r="AB5" s="34"/>
      <c r="AC5" s="32"/>
      <c r="AD5" s="34"/>
      <c r="AE5" s="34"/>
      <c r="AF5" s="96"/>
      <c r="AG5" s="90"/>
      <c r="AH5" s="25" t="str">
        <f>Year!$A$11</f>
        <v/>
      </c>
      <c r="AI5" s="29" t="str">
        <f>IF(ISERROR(MATCH($B$5,event_dates,0)),"",INDEX(events,MATCH($B$5,event_dates,0)))</f>
        <v/>
      </c>
      <c r="AJ5" s="34"/>
      <c r="AK5" s="34"/>
      <c r="AL5" s="25" t="str">
        <f>Year!$B$11</f>
        <v/>
      </c>
      <c r="AM5" s="30" t="str">
        <f>IF(ISERROR(MATCH($F$5,event_dates,0)),"",INDEX(events,MATCH($F$5,event_dates,0)))</f>
        <v/>
      </c>
      <c r="AN5" s="34"/>
      <c r="AO5" s="34"/>
      <c r="AP5" s="25" t="str">
        <f>Year!$C$11</f>
        <v/>
      </c>
      <c r="AQ5" s="30" t="str">
        <f>IF(ISERROR(MATCH($J$5,event_dates,0)),"",INDEX(events,MATCH($J$5,event_dates,0)))</f>
        <v/>
      </c>
      <c r="AR5" s="34"/>
      <c r="AS5" s="34"/>
      <c r="AT5" s="25">
        <f>Year!$D$11</f>
        <v>43831</v>
      </c>
      <c r="AU5" s="30" t="str">
        <f>IF(ISERROR(MATCH($N$5,event_dates,0)),"",INDEX(events,MATCH($N$5,event_dates,0)))</f>
        <v>New Year's Day</v>
      </c>
      <c r="AV5" s="34"/>
      <c r="AW5" s="34"/>
      <c r="AX5" s="25">
        <f>Year!$E$11</f>
        <v>43832</v>
      </c>
      <c r="AY5" s="30" t="str">
        <f>IF(ISERROR(MATCH($R$5,event_dates,0)),"",INDEX(events,MATCH($R$5,event_dates,0)))</f>
        <v/>
      </c>
      <c r="AZ5" s="34"/>
      <c r="BA5" s="34"/>
      <c r="BB5" s="25">
        <f>Year!$F$11</f>
        <v>43833</v>
      </c>
      <c r="BC5" s="30" t="str">
        <f>IF(ISERROR(MATCH($V$5,event_dates,0)),"",INDEX(events,MATCH($V$5,event_dates,0)))</f>
        <v/>
      </c>
      <c r="BD5" s="34"/>
      <c r="BE5" s="34"/>
      <c r="BF5" s="25">
        <f>Year!$G$11</f>
        <v>43834</v>
      </c>
      <c r="BG5" s="31" t="str">
        <f>IF(ISERROR(MATCH($Z$5,event_dates,0)),"",INDEX(events,MATCH($Z$5,event_dates,0)))</f>
        <v/>
      </c>
      <c r="BH5" s="34"/>
      <c r="BI5" s="32"/>
      <c r="BJ5" s="34"/>
      <c r="BK5" s="34"/>
      <c r="BL5" s="96"/>
      <c r="BM5" s="90"/>
      <c r="BN5" s="25" t="str">
        <f>Year!$A$11</f>
        <v/>
      </c>
      <c r="BO5" s="29" t="str">
        <f>IF(ISERROR(MATCH($B$5,event_dates,0)),"",INDEX(events,MATCH($B$5,event_dates,0)))</f>
        <v/>
      </c>
      <c r="BP5" s="34"/>
      <c r="BQ5" s="34"/>
      <c r="BR5" s="25" t="str">
        <f>Year!$B$11</f>
        <v/>
      </c>
      <c r="BS5" s="30" t="str">
        <f>IF(ISERROR(MATCH($F$5,event_dates,0)),"",INDEX(events,MATCH($F$5,event_dates,0)))</f>
        <v/>
      </c>
      <c r="BT5" s="34"/>
      <c r="BU5" s="34"/>
      <c r="BV5" s="25" t="str">
        <f>Year!$C$11</f>
        <v/>
      </c>
      <c r="BW5" s="30" t="str">
        <f>IF(ISERROR(MATCH($J$5,event_dates,0)),"",INDEX(events,MATCH($J$5,event_dates,0)))</f>
        <v/>
      </c>
      <c r="BX5" s="34"/>
      <c r="BY5" s="34"/>
      <c r="BZ5" s="25">
        <f>Year!$D$11</f>
        <v>43831</v>
      </c>
      <c r="CA5" s="30" t="str">
        <f>IF(ISERROR(MATCH($N$5,event_dates,0)),"",INDEX(events,MATCH($N$5,event_dates,0)))</f>
        <v>New Year's Day</v>
      </c>
      <c r="CB5" s="34"/>
      <c r="CC5" s="34"/>
      <c r="CD5" s="25">
        <f>Year!$E$11</f>
        <v>43832</v>
      </c>
      <c r="CE5" s="30" t="str">
        <f>IF(ISERROR(MATCH($R$5,event_dates,0)),"",INDEX(events,MATCH($R$5,event_dates,0)))</f>
        <v/>
      </c>
      <c r="CF5" s="34"/>
      <c r="CG5" s="34"/>
      <c r="CH5" s="25">
        <f>Year!$F$11</f>
        <v>43833</v>
      </c>
      <c r="CI5" s="30" t="str">
        <f>IF(ISERROR(MATCH($V$5,event_dates,0)),"",INDEX(events,MATCH($V$5,event_dates,0)))</f>
        <v/>
      </c>
      <c r="CJ5" s="34"/>
      <c r="CK5" s="34"/>
      <c r="CL5" s="25">
        <f>Year!$G$11</f>
        <v>43834</v>
      </c>
      <c r="CM5" s="31" t="str">
        <f>IF(ISERROR(MATCH($Z$5,event_dates,0)),"",INDEX(events,MATCH($Z$5,event_dates,0)))</f>
        <v/>
      </c>
      <c r="CN5" s="34"/>
      <c r="CO5" s="32"/>
      <c r="CP5" s="34"/>
      <c r="CQ5" s="34"/>
      <c r="CR5" s="96"/>
      <c r="CS5" s="90"/>
      <c r="CT5" s="25" t="str">
        <f>Year!$A$11</f>
        <v/>
      </c>
      <c r="CU5" s="29" t="str">
        <f>IF(ISERROR(MATCH($B$5,event_dates,0)),"",INDEX(events,MATCH($B$5,event_dates,0)))</f>
        <v/>
      </c>
      <c r="CV5" s="34"/>
      <c r="CW5" s="34"/>
      <c r="CX5" s="25" t="str">
        <f>Year!$B$11</f>
        <v/>
      </c>
      <c r="CY5" s="30" t="str">
        <f>IF(ISERROR(MATCH($F$5,event_dates,0)),"",INDEX(events,MATCH($F$5,event_dates,0)))</f>
        <v/>
      </c>
      <c r="CZ5" s="34"/>
      <c r="DA5" s="34"/>
      <c r="DB5" s="25" t="str">
        <f>Year!$C$11</f>
        <v/>
      </c>
      <c r="DC5" s="30" t="str">
        <f>IF(ISERROR(MATCH($J$5,event_dates,0)),"",INDEX(events,MATCH($J$5,event_dates,0)))</f>
        <v/>
      </c>
      <c r="DD5" s="34"/>
      <c r="DE5" s="34"/>
      <c r="DF5" s="25">
        <f>Year!$D$11</f>
        <v>43831</v>
      </c>
      <c r="DG5" s="30" t="str">
        <f>IF(ISERROR(MATCH($N$5,event_dates,0)),"",INDEX(events,MATCH($N$5,event_dates,0)))</f>
        <v>New Year's Day</v>
      </c>
      <c r="DH5" s="34"/>
      <c r="DI5" s="34"/>
      <c r="DJ5" s="25">
        <f>Year!$E$11</f>
        <v>43832</v>
      </c>
      <c r="DK5" s="30" t="str">
        <f>IF(ISERROR(MATCH($R$5,event_dates,0)),"",INDEX(events,MATCH($R$5,event_dates,0)))</f>
        <v/>
      </c>
      <c r="DL5" s="34"/>
      <c r="DM5" s="34"/>
      <c r="DN5" s="25">
        <f>Year!$F$11</f>
        <v>43833</v>
      </c>
      <c r="DO5" s="30" t="str">
        <f>IF(ISERROR(MATCH($V$5,event_dates,0)),"",INDEX(events,MATCH($V$5,event_dates,0)))</f>
        <v/>
      </c>
      <c r="DP5" s="34"/>
      <c r="DQ5" s="34"/>
      <c r="DR5" s="25">
        <f>Year!$G$11</f>
        <v>43834</v>
      </c>
      <c r="DS5" s="31" t="str">
        <f>IF(ISERROR(MATCH($Z$5,event_dates,0)),"",INDEX(events,MATCH($Z$5,event_dates,0)))</f>
        <v/>
      </c>
      <c r="DT5" s="34"/>
      <c r="DU5" s="32"/>
      <c r="DV5" s="34"/>
      <c r="DW5" s="34"/>
      <c r="DX5" s="96"/>
    </row>
    <row r="6" spans="1:133"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59"/>
      <c r="AF6" s="94"/>
      <c r="AG6" s="90"/>
      <c r="AH6" s="319" t="str">
        <f ca="1">IF(ISERROR(MATCH(AH5,event_dates,0)+MATCH(AH5,OFFSET(event_dates,MATCH(AH5,event_dates,0),0,500,1),0)),"",INDEX(events,MATCH(AH5,event_dates,0)+MATCH(AH5,OFFSET(event_dates,MATCH(AH5,event_dates,0),0,500,1),0)))</f>
        <v/>
      </c>
      <c r="AI6" s="363"/>
      <c r="AJ6" s="59"/>
      <c r="AK6" s="59"/>
      <c r="AL6" s="319" t="str">
        <f ca="1">IF(ISERROR(MATCH(AL5,event_dates,0)+MATCH(AL5,OFFSET(event_dates,MATCH(AL5,event_dates,0),0,500,1),0)),"",INDEX(events,MATCH(AL5,event_dates,0)+MATCH(AL5,OFFSET(event_dates,MATCH(AL5,event_dates,0),0,500,1),0)))</f>
        <v/>
      </c>
      <c r="AM6" s="363"/>
      <c r="AN6" s="59"/>
      <c r="AO6" s="59"/>
      <c r="AP6" s="319" t="str">
        <f ca="1">IF(ISERROR(MATCH(AP5,event_dates,0)+MATCH(AP5,OFFSET(event_dates,MATCH(AP5,event_dates,0),0,500,1),0)),"",INDEX(events,MATCH(AP5,event_dates,0)+MATCH(AP5,OFFSET(event_dates,MATCH(AP5,event_dates,0),0,500,1),0)))</f>
        <v/>
      </c>
      <c r="AQ6" s="363"/>
      <c r="AR6" s="59"/>
      <c r="AS6" s="59"/>
      <c r="AT6" s="319" t="str">
        <f ca="1">IF(ISERROR(MATCH(AT5,event_dates,0)+MATCH(AT5,OFFSET(event_dates,MATCH(AT5,event_dates,0),0,500,1),0)),"",INDEX(events,MATCH(AT5,event_dates,0)+MATCH(AT5,OFFSET(event_dates,MATCH(AT5,event_dates,0),0,500,1),0)))</f>
        <v/>
      </c>
      <c r="AU6" s="363"/>
      <c r="AV6" s="59"/>
      <c r="AW6" s="59"/>
      <c r="AX6" s="319" t="str">
        <f ca="1">IF(ISERROR(MATCH(AX5,event_dates,0)+MATCH(AX5,OFFSET(event_dates,MATCH(AX5,event_dates,0),0,500,1),0)),"",INDEX(events,MATCH(AX5,event_dates,0)+MATCH(AX5,OFFSET(event_dates,MATCH(AX5,event_dates,0),0,500,1),0)))</f>
        <v/>
      </c>
      <c r="AY6" s="363"/>
      <c r="AZ6" s="59"/>
      <c r="BA6" s="59"/>
      <c r="BB6" s="319" t="str">
        <f ca="1">IF(ISERROR(MATCH(BB5,event_dates,0)+MATCH(BB5,OFFSET(event_dates,MATCH(BB5,event_dates,0),0,500,1),0)),"",INDEX(events,MATCH(BB5,event_dates,0)+MATCH(BB5,OFFSET(event_dates,MATCH(BB5,event_dates,0),0,500,1),0)))</f>
        <v/>
      </c>
      <c r="BC6" s="363"/>
      <c r="BD6" s="59"/>
      <c r="BE6" s="59"/>
      <c r="BF6" s="319" t="str">
        <f ca="1">IF(ISERROR(MATCH(BF5,event_dates,0)+MATCH(BF5,OFFSET(event_dates,MATCH(BF5,event_dates,0),0,500,1),0)),"",INDEX(events,MATCH(BF5,event_dates,0)+MATCH(BF5,OFFSET(event_dates,MATCH(BF5,event_dates,0),0,500,1),0)))</f>
        <v/>
      </c>
      <c r="BG6" s="363"/>
      <c r="BH6" s="59"/>
      <c r="BI6" s="26"/>
      <c r="BJ6" s="59"/>
      <c r="BK6" s="59"/>
      <c r="BL6" s="94"/>
      <c r="BM6" s="90"/>
      <c r="BN6" s="319" t="str">
        <f ca="1">IF(ISERROR(MATCH(BN5,event_dates,0)+MATCH(BN5,OFFSET(event_dates,MATCH(BN5,event_dates,0),0,500,1),0)),"",INDEX(events,MATCH(BN5,event_dates,0)+MATCH(BN5,OFFSET(event_dates,MATCH(BN5,event_dates,0),0,500,1),0)))</f>
        <v/>
      </c>
      <c r="BO6" s="363"/>
      <c r="BP6" s="59"/>
      <c r="BQ6" s="59"/>
      <c r="BR6" s="319" t="str">
        <f ca="1">IF(ISERROR(MATCH(BR5,event_dates,0)+MATCH(BR5,OFFSET(event_dates,MATCH(BR5,event_dates,0),0,500,1),0)),"",INDEX(events,MATCH(BR5,event_dates,0)+MATCH(BR5,OFFSET(event_dates,MATCH(BR5,event_dates,0),0,500,1),0)))</f>
        <v/>
      </c>
      <c r="BS6" s="363"/>
      <c r="BT6" s="59"/>
      <c r="BU6" s="59"/>
      <c r="BV6" s="319" t="str">
        <f ca="1">IF(ISERROR(MATCH(BV5,event_dates,0)+MATCH(BV5,OFFSET(event_dates,MATCH(BV5,event_dates,0),0,500,1),0)),"",INDEX(events,MATCH(BV5,event_dates,0)+MATCH(BV5,OFFSET(event_dates,MATCH(BV5,event_dates,0),0,500,1),0)))</f>
        <v/>
      </c>
      <c r="BW6" s="363"/>
      <c r="BX6" s="59"/>
      <c r="BY6" s="59"/>
      <c r="BZ6" s="319" t="str">
        <f ca="1">IF(ISERROR(MATCH(BZ5,event_dates,0)+MATCH(BZ5,OFFSET(event_dates,MATCH(BZ5,event_dates,0),0,500,1),0)),"",INDEX(events,MATCH(BZ5,event_dates,0)+MATCH(BZ5,OFFSET(event_dates,MATCH(BZ5,event_dates,0),0,500,1),0)))</f>
        <v/>
      </c>
      <c r="CA6" s="363"/>
      <c r="CB6" s="59"/>
      <c r="CC6" s="59"/>
      <c r="CD6" s="319" t="str">
        <f ca="1">IF(ISERROR(MATCH(CD5,event_dates,0)+MATCH(CD5,OFFSET(event_dates,MATCH(CD5,event_dates,0),0,500,1),0)),"",INDEX(events,MATCH(CD5,event_dates,0)+MATCH(CD5,OFFSET(event_dates,MATCH(CD5,event_dates,0),0,500,1),0)))</f>
        <v/>
      </c>
      <c r="CE6" s="363"/>
      <c r="CF6" s="59"/>
      <c r="CG6" s="59"/>
      <c r="CH6" s="319" t="str">
        <f ca="1">IF(ISERROR(MATCH(CH5,event_dates,0)+MATCH(CH5,OFFSET(event_dates,MATCH(CH5,event_dates,0),0,500,1),0)),"",INDEX(events,MATCH(CH5,event_dates,0)+MATCH(CH5,OFFSET(event_dates,MATCH(CH5,event_dates,0),0,500,1),0)))</f>
        <v/>
      </c>
      <c r="CI6" s="363"/>
      <c r="CJ6" s="59"/>
      <c r="CK6" s="59"/>
      <c r="CL6" s="319" t="str">
        <f ca="1">IF(ISERROR(MATCH(CL5,event_dates,0)+MATCH(CL5,OFFSET(event_dates,MATCH(CL5,event_dates,0),0,500,1),0)),"",INDEX(events,MATCH(CL5,event_dates,0)+MATCH(CL5,OFFSET(event_dates,MATCH(CL5,event_dates,0),0,500,1),0)))</f>
        <v/>
      </c>
      <c r="CM6" s="363"/>
      <c r="CN6" s="59"/>
      <c r="CO6" s="26"/>
      <c r="CP6" s="59"/>
      <c r="CQ6" s="59"/>
      <c r="CR6" s="94"/>
      <c r="CS6" s="90"/>
      <c r="CT6" s="319" t="str">
        <f ca="1">IF(ISERROR(MATCH(CT5,event_dates,0)+MATCH(CT5,OFFSET(event_dates,MATCH(CT5,event_dates,0),0,500,1),0)),"",INDEX(events,MATCH(CT5,event_dates,0)+MATCH(CT5,OFFSET(event_dates,MATCH(CT5,event_dates,0),0,500,1),0)))</f>
        <v/>
      </c>
      <c r="CU6" s="363"/>
      <c r="CV6" s="59"/>
      <c r="CW6" s="59"/>
      <c r="CX6" s="319" t="str">
        <f ca="1">IF(ISERROR(MATCH(CX5,event_dates,0)+MATCH(CX5,OFFSET(event_dates,MATCH(CX5,event_dates,0),0,500,1),0)),"",INDEX(events,MATCH(CX5,event_dates,0)+MATCH(CX5,OFFSET(event_dates,MATCH(CX5,event_dates,0),0,500,1),0)))</f>
        <v/>
      </c>
      <c r="CY6" s="363"/>
      <c r="CZ6" s="59"/>
      <c r="DA6" s="59"/>
      <c r="DB6" s="319" t="str">
        <f ca="1">IF(ISERROR(MATCH(DB5,event_dates,0)+MATCH(DB5,OFFSET(event_dates,MATCH(DB5,event_dates,0),0,500,1),0)),"",INDEX(events,MATCH(DB5,event_dates,0)+MATCH(DB5,OFFSET(event_dates,MATCH(DB5,event_dates,0),0,500,1),0)))</f>
        <v/>
      </c>
      <c r="DC6" s="363"/>
      <c r="DD6" s="59"/>
      <c r="DE6" s="59"/>
      <c r="DF6" s="319" t="str">
        <f ca="1">IF(ISERROR(MATCH(DF5,event_dates,0)+MATCH(DF5,OFFSET(event_dates,MATCH(DF5,event_dates,0),0,500,1),0)),"",INDEX(events,MATCH(DF5,event_dates,0)+MATCH(DF5,OFFSET(event_dates,MATCH(DF5,event_dates,0),0,500,1),0)))</f>
        <v/>
      </c>
      <c r="DG6" s="363"/>
      <c r="DH6" s="59"/>
      <c r="DI6" s="59"/>
      <c r="DJ6" s="319" t="str">
        <f ca="1">IF(ISERROR(MATCH(DJ5,event_dates,0)+MATCH(DJ5,OFFSET(event_dates,MATCH(DJ5,event_dates,0),0,500,1),0)),"",INDEX(events,MATCH(DJ5,event_dates,0)+MATCH(DJ5,OFFSET(event_dates,MATCH(DJ5,event_dates,0),0,500,1),0)))</f>
        <v/>
      </c>
      <c r="DK6" s="363"/>
      <c r="DL6" s="59"/>
      <c r="DM6" s="59"/>
      <c r="DN6" s="319" t="str">
        <f ca="1">IF(ISERROR(MATCH(DN5,event_dates,0)+MATCH(DN5,OFFSET(event_dates,MATCH(DN5,event_dates,0),0,500,1),0)),"",INDEX(events,MATCH(DN5,event_dates,0)+MATCH(DN5,OFFSET(event_dates,MATCH(DN5,event_dates,0),0,500,1),0)))</f>
        <v/>
      </c>
      <c r="DO6" s="363"/>
      <c r="DP6" s="59"/>
      <c r="DQ6" s="59"/>
      <c r="DR6" s="319" t="str">
        <f ca="1">IF(ISERROR(MATCH(DR5,event_dates,0)+MATCH(DR5,OFFSET(event_dates,MATCH(DR5,event_dates,0),0,500,1),0)),"",INDEX(events,MATCH(DR5,event_dates,0)+MATCH(DR5,OFFSET(event_dates,MATCH(DR5,event_dates,0),0,500,1),0)))</f>
        <v/>
      </c>
      <c r="DS6" s="363"/>
      <c r="DT6" s="59"/>
      <c r="DU6" s="26"/>
      <c r="DV6" s="59"/>
      <c r="DW6" s="59"/>
      <c r="DX6" s="94"/>
    </row>
    <row r="7" spans="1:133" s="9" customFormat="1" ht="13.5" x14ac:dyDescent="0.2">
      <c r="A7" s="297"/>
      <c r="B7" s="306"/>
      <c r="C7" s="307"/>
      <c r="D7" s="307"/>
      <c r="E7" s="308"/>
      <c r="F7" s="314"/>
      <c r="G7" s="313"/>
      <c r="H7" s="313"/>
      <c r="I7" s="315"/>
      <c r="J7" s="314"/>
      <c r="K7" s="313"/>
      <c r="L7" s="313"/>
      <c r="M7" s="315"/>
      <c r="N7" s="314"/>
      <c r="O7" s="313"/>
      <c r="P7" s="313"/>
      <c r="Q7" s="315"/>
      <c r="R7" s="314">
        <v>0</v>
      </c>
      <c r="S7" s="313"/>
      <c r="T7" s="313"/>
      <c r="U7" s="315"/>
      <c r="V7" s="314">
        <v>0</v>
      </c>
      <c r="W7" s="313"/>
      <c r="X7" s="313"/>
      <c r="Y7" s="315"/>
      <c r="Z7" s="306"/>
      <c r="AA7" s="307"/>
      <c r="AB7" s="307"/>
      <c r="AC7" s="308"/>
      <c r="AD7" s="59"/>
      <c r="AE7" s="59"/>
      <c r="AF7" s="94"/>
      <c r="AG7" s="90"/>
      <c r="AH7" s="306"/>
      <c r="AI7" s="307"/>
      <c r="AJ7" s="307"/>
      <c r="AK7" s="308"/>
      <c r="AL7" s="314"/>
      <c r="AM7" s="313"/>
      <c r="AN7" s="313"/>
      <c r="AO7" s="315"/>
      <c r="AP7" s="314"/>
      <c r="AQ7" s="313"/>
      <c r="AR7" s="313"/>
      <c r="AS7" s="315"/>
      <c r="AT7" s="314">
        <v>0</v>
      </c>
      <c r="AU7" s="313"/>
      <c r="AV7" s="313"/>
      <c r="AW7" s="315"/>
      <c r="AX7" s="314">
        <v>0</v>
      </c>
      <c r="AY7" s="313"/>
      <c r="AZ7" s="313"/>
      <c r="BA7" s="315"/>
      <c r="BB7" s="314">
        <v>0</v>
      </c>
      <c r="BC7" s="313"/>
      <c r="BD7" s="313"/>
      <c r="BE7" s="315"/>
      <c r="BF7" s="306"/>
      <c r="BG7" s="307"/>
      <c r="BH7" s="307"/>
      <c r="BI7" s="308"/>
      <c r="BJ7" s="59"/>
      <c r="BK7" s="59"/>
      <c r="BL7" s="94"/>
      <c r="BM7" s="90"/>
      <c r="BN7" s="306"/>
      <c r="BO7" s="307"/>
      <c r="BP7" s="307"/>
      <c r="BQ7" s="308"/>
      <c r="BR7" s="314"/>
      <c r="BS7" s="313"/>
      <c r="BT7" s="313"/>
      <c r="BU7" s="315"/>
      <c r="BV7" s="314"/>
      <c r="BW7" s="313"/>
      <c r="BX7" s="313"/>
      <c r="BY7" s="315"/>
      <c r="BZ7" s="314"/>
      <c r="CA7" s="313"/>
      <c r="CB7" s="313"/>
      <c r="CC7" s="315"/>
      <c r="CD7" s="314">
        <v>0</v>
      </c>
      <c r="CE7" s="313"/>
      <c r="CF7" s="313"/>
      <c r="CG7" s="315"/>
      <c r="CH7" s="314">
        <v>0</v>
      </c>
      <c r="CI7" s="313"/>
      <c r="CJ7" s="313"/>
      <c r="CK7" s="315"/>
      <c r="CL7" s="306"/>
      <c r="CM7" s="307"/>
      <c r="CN7" s="307"/>
      <c r="CO7" s="308"/>
      <c r="CP7" s="59"/>
      <c r="CQ7" s="59"/>
      <c r="CR7" s="94"/>
      <c r="CS7" s="90"/>
      <c r="CT7" s="306"/>
      <c r="CU7" s="307"/>
      <c r="CV7" s="307"/>
      <c r="CW7" s="308"/>
      <c r="CX7" s="314"/>
      <c r="CY7" s="313"/>
      <c r="CZ7" s="313"/>
      <c r="DA7" s="315"/>
      <c r="DB7" s="314"/>
      <c r="DC7" s="313"/>
      <c r="DD7" s="313"/>
      <c r="DE7" s="315"/>
      <c r="DF7" s="314">
        <v>0</v>
      </c>
      <c r="DG7" s="313"/>
      <c r="DH7" s="313"/>
      <c r="DI7" s="315"/>
      <c r="DJ7" s="314">
        <v>0</v>
      </c>
      <c r="DK7" s="313"/>
      <c r="DL7" s="313"/>
      <c r="DM7" s="315"/>
      <c r="DN7" s="314">
        <v>0</v>
      </c>
      <c r="DO7" s="313"/>
      <c r="DP7" s="313"/>
      <c r="DQ7" s="315"/>
      <c r="DR7" s="306"/>
      <c r="DS7" s="307"/>
      <c r="DT7" s="307"/>
      <c r="DU7" s="308"/>
      <c r="DV7" s="59"/>
      <c r="DW7" s="59"/>
      <c r="DX7" s="94"/>
    </row>
    <row r="8" spans="1:133" s="9" customFormat="1" ht="13.5" x14ac:dyDescent="0.2">
      <c r="A8" s="297"/>
      <c r="B8" s="306"/>
      <c r="C8" s="307"/>
      <c r="D8" s="307"/>
      <c r="E8" s="308"/>
      <c r="F8" s="314"/>
      <c r="G8" s="313"/>
      <c r="H8" s="313"/>
      <c r="I8" s="315"/>
      <c r="J8" s="314"/>
      <c r="K8" s="313"/>
      <c r="L8" s="313"/>
      <c r="M8" s="315"/>
      <c r="N8" s="314"/>
      <c r="O8" s="313"/>
      <c r="P8" s="313"/>
      <c r="Q8" s="315"/>
      <c r="R8" s="314"/>
      <c r="S8" s="313"/>
      <c r="T8" s="313"/>
      <c r="U8" s="315"/>
      <c r="V8" s="314"/>
      <c r="W8" s="313"/>
      <c r="X8" s="313"/>
      <c r="Y8" s="315"/>
      <c r="Z8" s="306"/>
      <c r="AA8" s="307"/>
      <c r="AB8" s="307"/>
      <c r="AC8" s="308"/>
      <c r="AD8" s="59"/>
      <c r="AE8" s="59"/>
      <c r="AF8" s="94"/>
      <c r="AG8" s="90"/>
      <c r="AH8" s="306"/>
      <c r="AI8" s="307"/>
      <c r="AJ8" s="307"/>
      <c r="AK8" s="308"/>
      <c r="AL8" s="314"/>
      <c r="AM8" s="313"/>
      <c r="AN8" s="313"/>
      <c r="AO8" s="315"/>
      <c r="AP8" s="314"/>
      <c r="AQ8" s="313"/>
      <c r="AR8" s="313"/>
      <c r="AS8" s="315"/>
      <c r="AT8" s="314"/>
      <c r="AU8" s="313"/>
      <c r="AV8" s="313"/>
      <c r="AW8" s="315"/>
      <c r="AX8" s="314"/>
      <c r="AY8" s="313"/>
      <c r="AZ8" s="313"/>
      <c r="BA8" s="315"/>
      <c r="BB8" s="314"/>
      <c r="BC8" s="313"/>
      <c r="BD8" s="313"/>
      <c r="BE8" s="315"/>
      <c r="BF8" s="306"/>
      <c r="BG8" s="307"/>
      <c r="BH8" s="307"/>
      <c r="BI8" s="308"/>
      <c r="BJ8" s="59"/>
      <c r="BK8" s="59"/>
      <c r="BL8" s="94"/>
      <c r="BM8" s="90"/>
      <c r="BN8" s="306"/>
      <c r="BO8" s="307"/>
      <c r="BP8" s="307"/>
      <c r="BQ8" s="308"/>
      <c r="BR8" s="314"/>
      <c r="BS8" s="313"/>
      <c r="BT8" s="313"/>
      <c r="BU8" s="315"/>
      <c r="BV8" s="314"/>
      <c r="BW8" s="313"/>
      <c r="BX8" s="313"/>
      <c r="BY8" s="315"/>
      <c r="BZ8" s="314"/>
      <c r="CA8" s="313"/>
      <c r="CB8" s="313"/>
      <c r="CC8" s="315"/>
      <c r="CD8" s="314"/>
      <c r="CE8" s="313"/>
      <c r="CF8" s="313"/>
      <c r="CG8" s="315"/>
      <c r="CH8" s="314"/>
      <c r="CI8" s="313"/>
      <c r="CJ8" s="313"/>
      <c r="CK8" s="315"/>
      <c r="CL8" s="306"/>
      <c r="CM8" s="307"/>
      <c r="CN8" s="307"/>
      <c r="CO8" s="308"/>
      <c r="CP8" s="59"/>
      <c r="CQ8" s="59"/>
      <c r="CR8" s="94"/>
      <c r="CS8" s="90"/>
      <c r="CT8" s="306"/>
      <c r="CU8" s="307"/>
      <c r="CV8" s="307"/>
      <c r="CW8" s="308"/>
      <c r="CX8" s="314"/>
      <c r="CY8" s="313"/>
      <c r="CZ8" s="313"/>
      <c r="DA8" s="315"/>
      <c r="DB8" s="314"/>
      <c r="DC8" s="313"/>
      <c r="DD8" s="313"/>
      <c r="DE8" s="315"/>
      <c r="DF8" s="314"/>
      <c r="DG8" s="313"/>
      <c r="DH8" s="313"/>
      <c r="DI8" s="315"/>
      <c r="DJ8" s="314"/>
      <c r="DK8" s="313"/>
      <c r="DL8" s="313"/>
      <c r="DM8" s="315"/>
      <c r="DN8" s="314"/>
      <c r="DO8" s="313"/>
      <c r="DP8" s="313"/>
      <c r="DQ8" s="315"/>
      <c r="DR8" s="306"/>
      <c r="DS8" s="307"/>
      <c r="DT8" s="307"/>
      <c r="DU8" s="308"/>
      <c r="DV8" s="59"/>
      <c r="DW8" s="59"/>
      <c r="DX8" s="94"/>
    </row>
    <row r="9" spans="1:133" s="9" customFormat="1" ht="13.5" x14ac:dyDescent="0.2">
      <c r="A9" s="297"/>
      <c r="B9" s="306"/>
      <c r="C9" s="307"/>
      <c r="D9" s="307"/>
      <c r="E9" s="308"/>
      <c r="F9" s="314"/>
      <c r="G9" s="313"/>
      <c r="H9" s="313"/>
      <c r="I9" s="315"/>
      <c r="J9" s="314"/>
      <c r="K9" s="313"/>
      <c r="L9" s="313"/>
      <c r="M9" s="315"/>
      <c r="N9" s="314"/>
      <c r="O9" s="313"/>
      <c r="P9" s="313"/>
      <c r="Q9" s="315"/>
      <c r="R9" s="314"/>
      <c r="S9" s="313"/>
      <c r="T9" s="313"/>
      <c r="U9" s="315"/>
      <c r="V9" s="314"/>
      <c r="W9" s="313"/>
      <c r="X9" s="313"/>
      <c r="Y9" s="315"/>
      <c r="Z9" s="306"/>
      <c r="AA9" s="307"/>
      <c r="AB9" s="307"/>
      <c r="AC9" s="308"/>
      <c r="AD9" s="59"/>
      <c r="AE9" s="59"/>
      <c r="AF9" s="94"/>
      <c r="AG9" s="90"/>
      <c r="AH9" s="306"/>
      <c r="AI9" s="307"/>
      <c r="AJ9" s="307"/>
      <c r="AK9" s="308"/>
      <c r="AL9" s="314"/>
      <c r="AM9" s="313"/>
      <c r="AN9" s="313"/>
      <c r="AO9" s="315"/>
      <c r="AP9" s="314"/>
      <c r="AQ9" s="313"/>
      <c r="AR9" s="313"/>
      <c r="AS9" s="315"/>
      <c r="AT9" s="314"/>
      <c r="AU9" s="313"/>
      <c r="AV9" s="313"/>
      <c r="AW9" s="315"/>
      <c r="AX9" s="314"/>
      <c r="AY9" s="313"/>
      <c r="AZ9" s="313"/>
      <c r="BA9" s="315"/>
      <c r="BB9" s="314"/>
      <c r="BC9" s="313"/>
      <c r="BD9" s="313"/>
      <c r="BE9" s="315"/>
      <c r="BF9" s="306"/>
      <c r="BG9" s="307"/>
      <c r="BH9" s="307"/>
      <c r="BI9" s="308"/>
      <c r="BJ9" s="59"/>
      <c r="BK9" s="59"/>
      <c r="BL9" s="94"/>
      <c r="BM9" s="90"/>
      <c r="BN9" s="306"/>
      <c r="BO9" s="307"/>
      <c r="BP9" s="307"/>
      <c r="BQ9" s="308"/>
      <c r="BR9" s="314"/>
      <c r="BS9" s="313"/>
      <c r="BT9" s="313"/>
      <c r="BU9" s="315"/>
      <c r="BV9" s="314"/>
      <c r="BW9" s="313"/>
      <c r="BX9" s="313"/>
      <c r="BY9" s="315"/>
      <c r="BZ9" s="314"/>
      <c r="CA9" s="313"/>
      <c r="CB9" s="313"/>
      <c r="CC9" s="315"/>
      <c r="CD9" s="314"/>
      <c r="CE9" s="313"/>
      <c r="CF9" s="313"/>
      <c r="CG9" s="315"/>
      <c r="CH9" s="314"/>
      <c r="CI9" s="313"/>
      <c r="CJ9" s="313"/>
      <c r="CK9" s="315"/>
      <c r="CL9" s="306"/>
      <c r="CM9" s="307"/>
      <c r="CN9" s="307"/>
      <c r="CO9" s="308"/>
      <c r="CP9" s="59"/>
      <c r="CQ9" s="59"/>
      <c r="CR9" s="94"/>
      <c r="CS9" s="90"/>
      <c r="CT9" s="306"/>
      <c r="CU9" s="307"/>
      <c r="CV9" s="307"/>
      <c r="CW9" s="308"/>
      <c r="CX9" s="314"/>
      <c r="CY9" s="313"/>
      <c r="CZ9" s="313"/>
      <c r="DA9" s="315"/>
      <c r="DB9" s="314"/>
      <c r="DC9" s="313"/>
      <c r="DD9" s="313"/>
      <c r="DE9" s="315"/>
      <c r="DF9" s="314"/>
      <c r="DG9" s="313"/>
      <c r="DH9" s="313"/>
      <c r="DI9" s="315"/>
      <c r="DJ9" s="314"/>
      <c r="DK9" s="313"/>
      <c r="DL9" s="313"/>
      <c r="DM9" s="315"/>
      <c r="DN9" s="314"/>
      <c r="DO9" s="313"/>
      <c r="DP9" s="313"/>
      <c r="DQ9" s="315"/>
      <c r="DR9" s="306"/>
      <c r="DS9" s="307"/>
      <c r="DT9" s="307"/>
      <c r="DU9" s="308"/>
      <c r="DV9" s="59"/>
      <c r="DW9" s="59"/>
      <c r="DX9" s="94"/>
    </row>
    <row r="10" spans="1:133" s="10" customFormat="1" ht="12.75" customHeight="1" x14ac:dyDescent="0.2">
      <c r="A10" s="297"/>
      <c r="B10" s="309"/>
      <c r="C10" s="310"/>
      <c r="D10" s="310"/>
      <c r="E10" s="311"/>
      <c r="F10" s="316"/>
      <c r="G10" s="317"/>
      <c r="H10" s="317"/>
      <c r="I10" s="318"/>
      <c r="J10" s="316"/>
      <c r="K10" s="317"/>
      <c r="L10" s="317"/>
      <c r="M10" s="318"/>
      <c r="N10" s="316"/>
      <c r="O10" s="317"/>
      <c r="P10" s="317"/>
      <c r="Q10" s="318"/>
      <c r="R10" s="316"/>
      <c r="S10" s="317"/>
      <c r="T10" s="317"/>
      <c r="U10" s="318"/>
      <c r="V10" s="316"/>
      <c r="W10" s="317"/>
      <c r="X10" s="317"/>
      <c r="Y10" s="318"/>
      <c r="Z10" s="309"/>
      <c r="AA10" s="310"/>
      <c r="AB10" s="310"/>
      <c r="AC10" s="311"/>
      <c r="AD10" s="60"/>
      <c r="AE10" s="60"/>
      <c r="AF10" s="97"/>
      <c r="AG10" s="90"/>
      <c r="AH10" s="309"/>
      <c r="AI10" s="310"/>
      <c r="AJ10" s="310"/>
      <c r="AK10" s="311"/>
      <c r="AL10" s="316"/>
      <c r="AM10" s="317"/>
      <c r="AN10" s="317"/>
      <c r="AO10" s="318"/>
      <c r="AP10" s="316"/>
      <c r="AQ10" s="317"/>
      <c r="AR10" s="317"/>
      <c r="AS10" s="318"/>
      <c r="AT10" s="316"/>
      <c r="AU10" s="317"/>
      <c r="AV10" s="317"/>
      <c r="AW10" s="318"/>
      <c r="AX10" s="316"/>
      <c r="AY10" s="317"/>
      <c r="AZ10" s="317"/>
      <c r="BA10" s="318"/>
      <c r="BB10" s="316"/>
      <c r="BC10" s="317"/>
      <c r="BD10" s="317"/>
      <c r="BE10" s="318"/>
      <c r="BF10" s="309"/>
      <c r="BG10" s="310"/>
      <c r="BH10" s="310"/>
      <c r="BI10" s="311"/>
      <c r="BJ10" s="60"/>
      <c r="BK10" s="60"/>
      <c r="BL10" s="97"/>
      <c r="BM10" s="90"/>
      <c r="BN10" s="309"/>
      <c r="BO10" s="310"/>
      <c r="BP10" s="310"/>
      <c r="BQ10" s="311"/>
      <c r="BR10" s="316"/>
      <c r="BS10" s="317"/>
      <c r="BT10" s="317"/>
      <c r="BU10" s="318"/>
      <c r="BV10" s="316"/>
      <c r="BW10" s="317"/>
      <c r="BX10" s="317"/>
      <c r="BY10" s="318"/>
      <c r="BZ10" s="316"/>
      <c r="CA10" s="317"/>
      <c r="CB10" s="317"/>
      <c r="CC10" s="318"/>
      <c r="CD10" s="316"/>
      <c r="CE10" s="317"/>
      <c r="CF10" s="317"/>
      <c r="CG10" s="318"/>
      <c r="CH10" s="316"/>
      <c r="CI10" s="317"/>
      <c r="CJ10" s="317"/>
      <c r="CK10" s="318"/>
      <c r="CL10" s="309"/>
      <c r="CM10" s="310"/>
      <c r="CN10" s="310"/>
      <c r="CO10" s="311"/>
      <c r="CP10" s="60"/>
      <c r="CQ10" s="60"/>
      <c r="CR10" s="97"/>
      <c r="CS10" s="90"/>
      <c r="CT10" s="309"/>
      <c r="CU10" s="310"/>
      <c r="CV10" s="310"/>
      <c r="CW10" s="311"/>
      <c r="CX10" s="316"/>
      <c r="CY10" s="317"/>
      <c r="CZ10" s="317"/>
      <c r="DA10" s="318"/>
      <c r="DB10" s="316"/>
      <c r="DC10" s="317"/>
      <c r="DD10" s="317"/>
      <c r="DE10" s="318"/>
      <c r="DF10" s="316"/>
      <c r="DG10" s="317"/>
      <c r="DH10" s="317"/>
      <c r="DI10" s="318"/>
      <c r="DJ10" s="316"/>
      <c r="DK10" s="317"/>
      <c r="DL10" s="317"/>
      <c r="DM10" s="318"/>
      <c r="DN10" s="316"/>
      <c r="DO10" s="317"/>
      <c r="DP10" s="317"/>
      <c r="DQ10" s="318"/>
      <c r="DR10" s="309"/>
      <c r="DS10" s="310"/>
      <c r="DT10" s="310"/>
      <c r="DU10" s="311"/>
      <c r="DV10" s="60"/>
      <c r="DW10" s="60"/>
      <c r="DX10" s="97"/>
    </row>
    <row r="11" spans="1:133" s="33" customFormat="1" ht="18" x14ac:dyDescent="0.2">
      <c r="A11" s="297"/>
      <c r="B11" s="25">
        <f>Year!$A$12</f>
        <v>43835</v>
      </c>
      <c r="C11" s="30" t="str">
        <f>IF(ISERROR(MATCH($B$11,event_dates,0)),"",INDEX(events,MATCH($B$11,event_dates,0)))</f>
        <v/>
      </c>
      <c r="D11" s="34"/>
      <c r="E11" s="34"/>
      <c r="F11" s="238">
        <f>Year!$B$12</f>
        <v>43836</v>
      </c>
      <c r="G11" s="239" t="str">
        <f>IF(ISERROR(MATCH($F$11,event_dates,0)),"",INDEX(events,MATCH($F$11,event_dates,0)))</f>
        <v/>
      </c>
      <c r="H11" s="240"/>
      <c r="I11" s="240"/>
      <c r="J11" s="238">
        <f>Year!$C$12</f>
        <v>43837</v>
      </c>
      <c r="K11" s="239" t="str">
        <f>IF(ISERROR(MATCH($J$11,event_dates,0)),"",INDEX(events,MATCH($J$11,event_dates,0)))</f>
        <v/>
      </c>
      <c r="L11" s="240"/>
      <c r="M11" s="240"/>
      <c r="N11" s="238">
        <f>Year!$D$12</f>
        <v>43838</v>
      </c>
      <c r="O11" s="239" t="str">
        <f>IF(ISERROR(MATCH($N$11,event_dates,0)),"",INDEX(events,MATCH($N$11,event_dates,0)))</f>
        <v/>
      </c>
      <c r="P11" s="240"/>
      <c r="Q11" s="240"/>
      <c r="R11" s="238">
        <f>Year!$E$12</f>
        <v>43839</v>
      </c>
      <c r="S11" s="239" t="str">
        <f>IF(ISERROR(MATCH($R$11,event_dates,0)),"",INDEX(events,MATCH($R$11,event_dates,0)))</f>
        <v/>
      </c>
      <c r="T11" s="240"/>
      <c r="U11" s="240"/>
      <c r="V11" s="238">
        <f>Year!$F$12</f>
        <v>43840</v>
      </c>
      <c r="W11" s="239" t="str">
        <f>IF(ISERROR(MATCH($V$11,event_dates,0)),"",INDEX(events,MATCH($V$11,event_dates,0)))</f>
        <v/>
      </c>
      <c r="X11" s="240"/>
      <c r="Y11" s="240"/>
      <c r="Z11" s="25">
        <f>Year!$G$12</f>
        <v>43841</v>
      </c>
      <c r="AA11" s="30" t="str">
        <f>IF(ISERROR(MATCH($Z$11,event_dates,0)),"",INDEX(events,MATCH($Z$11,event_dates,0)))</f>
        <v/>
      </c>
      <c r="AB11" s="34"/>
      <c r="AC11" s="32"/>
      <c r="AD11" s="34"/>
      <c r="AE11" s="34"/>
      <c r="AF11" s="96"/>
      <c r="AG11" s="90"/>
      <c r="AH11" s="25">
        <f>Year!$A$12</f>
        <v>43835</v>
      </c>
      <c r="AI11" s="30" t="str">
        <f>IF(ISERROR(MATCH($B$11,event_dates,0)),"",INDEX(events,MATCH($B$11,event_dates,0)))</f>
        <v/>
      </c>
      <c r="AJ11" s="34"/>
      <c r="AK11" s="34"/>
      <c r="AL11" s="238">
        <f>Year!$B$12</f>
        <v>43836</v>
      </c>
      <c r="AM11" s="239" t="str">
        <f>IF(ISERROR(MATCH($F$11,event_dates,0)),"",INDEX(events,MATCH($F$11,event_dates,0)))</f>
        <v/>
      </c>
      <c r="AN11" s="240"/>
      <c r="AO11" s="240"/>
      <c r="AP11" s="238">
        <f>Year!$C$12</f>
        <v>43837</v>
      </c>
      <c r="AQ11" s="239" t="str">
        <f>IF(ISERROR(MATCH($J$11,event_dates,0)),"",INDEX(events,MATCH($J$11,event_dates,0)))</f>
        <v/>
      </c>
      <c r="AR11" s="240"/>
      <c r="AS11" s="240"/>
      <c r="AT11" s="238">
        <f>Year!$D$12</f>
        <v>43838</v>
      </c>
      <c r="AU11" s="239" t="str">
        <f>IF(ISERROR(MATCH($N$11,event_dates,0)),"",INDEX(events,MATCH($N$11,event_dates,0)))</f>
        <v/>
      </c>
      <c r="AV11" s="240"/>
      <c r="AW11" s="240"/>
      <c r="AX11" s="238">
        <f>Year!$E$12</f>
        <v>43839</v>
      </c>
      <c r="AY11" s="239" t="str">
        <f>IF(ISERROR(MATCH($R$11,event_dates,0)),"",INDEX(events,MATCH($R$11,event_dates,0)))</f>
        <v/>
      </c>
      <c r="AZ11" s="240"/>
      <c r="BA11" s="240"/>
      <c r="BB11" s="238">
        <f>Year!$F$12</f>
        <v>43840</v>
      </c>
      <c r="BC11" s="239" t="str">
        <f>IF(ISERROR(MATCH($V$11,event_dates,0)),"",INDEX(events,MATCH($V$11,event_dates,0)))</f>
        <v/>
      </c>
      <c r="BD11" s="240"/>
      <c r="BE11" s="240"/>
      <c r="BF11" s="25">
        <f>Year!$G$12</f>
        <v>43841</v>
      </c>
      <c r="BG11" s="30" t="str">
        <f>IF(ISERROR(MATCH($Z$11,event_dates,0)),"",INDEX(events,MATCH($Z$11,event_dates,0)))</f>
        <v/>
      </c>
      <c r="BH11" s="34"/>
      <c r="BI11" s="32"/>
      <c r="BJ11" s="34"/>
      <c r="BK11" s="34"/>
      <c r="BL11" s="96"/>
      <c r="BM11" s="90"/>
      <c r="BN11" s="25">
        <f>Year!$A$12</f>
        <v>43835</v>
      </c>
      <c r="BO11" s="30" t="str">
        <f>IF(ISERROR(MATCH($B$11,event_dates,0)),"",INDEX(events,MATCH($B$11,event_dates,0)))</f>
        <v/>
      </c>
      <c r="BP11" s="34"/>
      <c r="BQ11" s="34"/>
      <c r="BR11" s="238">
        <f>Year!$B$12</f>
        <v>43836</v>
      </c>
      <c r="BS11" s="239" t="str">
        <f>IF(ISERROR(MATCH($F$11,event_dates,0)),"",INDEX(events,MATCH($F$11,event_dates,0)))</f>
        <v/>
      </c>
      <c r="BT11" s="240"/>
      <c r="BU11" s="240"/>
      <c r="BV11" s="238">
        <f>Year!$C$12</f>
        <v>43837</v>
      </c>
      <c r="BW11" s="239" t="str">
        <f>IF(ISERROR(MATCH($J$11,event_dates,0)),"",INDEX(events,MATCH($J$11,event_dates,0)))</f>
        <v/>
      </c>
      <c r="BX11" s="240"/>
      <c r="BY11" s="240"/>
      <c r="BZ11" s="238">
        <f>Year!$D$12</f>
        <v>43838</v>
      </c>
      <c r="CA11" s="239" t="str">
        <f>IF(ISERROR(MATCH($N$11,event_dates,0)),"",INDEX(events,MATCH($N$11,event_dates,0)))</f>
        <v/>
      </c>
      <c r="CB11" s="240"/>
      <c r="CC11" s="240"/>
      <c r="CD11" s="238">
        <f>Year!$E$12</f>
        <v>43839</v>
      </c>
      <c r="CE11" s="239" t="str">
        <f>IF(ISERROR(MATCH($R$11,event_dates,0)),"",INDEX(events,MATCH($R$11,event_dates,0)))</f>
        <v/>
      </c>
      <c r="CF11" s="240"/>
      <c r="CG11" s="240"/>
      <c r="CH11" s="238">
        <f>Year!$F$12</f>
        <v>43840</v>
      </c>
      <c r="CI11" s="239" t="str">
        <f>IF(ISERROR(MATCH($V$11,event_dates,0)),"",INDEX(events,MATCH($V$11,event_dates,0)))</f>
        <v/>
      </c>
      <c r="CJ11" s="240"/>
      <c r="CK11" s="240"/>
      <c r="CL11" s="25">
        <f>Year!$G$12</f>
        <v>43841</v>
      </c>
      <c r="CM11" s="30" t="str">
        <f>IF(ISERROR(MATCH($Z$11,event_dates,0)),"",INDEX(events,MATCH($Z$11,event_dates,0)))</f>
        <v/>
      </c>
      <c r="CN11" s="34"/>
      <c r="CO11" s="32"/>
      <c r="CP11" s="34"/>
      <c r="CQ11" s="34"/>
      <c r="CR11" s="96"/>
      <c r="CS11" s="90"/>
      <c r="CT11" s="25">
        <f>Year!$A$12</f>
        <v>43835</v>
      </c>
      <c r="CU11" s="30" t="str">
        <f>IF(ISERROR(MATCH($B$11,event_dates,0)),"",INDEX(events,MATCH($B$11,event_dates,0)))</f>
        <v/>
      </c>
      <c r="CV11" s="34"/>
      <c r="CW11" s="34"/>
      <c r="CX11" s="25">
        <f>Year!$B$12</f>
        <v>43836</v>
      </c>
      <c r="CY11" s="30" t="str">
        <f>IF(ISERROR(MATCH($F$11,event_dates,0)),"",INDEX(events,MATCH($F$11,event_dates,0)))</f>
        <v/>
      </c>
      <c r="CZ11" s="34"/>
      <c r="DA11" s="34"/>
      <c r="DB11" s="25">
        <f>Year!$C$12</f>
        <v>43837</v>
      </c>
      <c r="DC11" s="30" t="str">
        <f>IF(ISERROR(MATCH($J$11,event_dates,0)),"",INDEX(events,MATCH($J$11,event_dates,0)))</f>
        <v/>
      </c>
      <c r="DD11" s="34"/>
      <c r="DE11" s="34"/>
      <c r="DF11" s="25">
        <f>Year!$D$12</f>
        <v>43838</v>
      </c>
      <c r="DG11" s="30" t="str">
        <f>IF(ISERROR(MATCH($N$11,event_dates,0)),"",INDEX(events,MATCH($N$11,event_dates,0)))</f>
        <v/>
      </c>
      <c r="DH11" s="34"/>
      <c r="DI11" s="34"/>
      <c r="DJ11" s="25">
        <f>Year!$E$12</f>
        <v>43839</v>
      </c>
      <c r="DK11" s="30" t="str">
        <f>IF(ISERROR(MATCH($R$11,event_dates,0)),"",INDEX(events,MATCH($R$11,event_dates,0)))</f>
        <v/>
      </c>
      <c r="DL11" s="34"/>
      <c r="DM11" s="34"/>
      <c r="DN11" s="25">
        <f>Year!$F$12</f>
        <v>43840</v>
      </c>
      <c r="DO11" s="30" t="str">
        <f>IF(ISERROR(MATCH($V$11,event_dates,0)),"",INDEX(events,MATCH($V$11,event_dates,0)))</f>
        <v/>
      </c>
      <c r="DP11" s="34"/>
      <c r="DQ11" s="34"/>
      <c r="DR11" s="25">
        <f>Year!$G$12</f>
        <v>43841</v>
      </c>
      <c r="DS11" s="30" t="str">
        <f>IF(ISERROR(MATCH($Z$11,event_dates,0)),"",INDEX(events,MATCH($Z$11,event_dates,0)))</f>
        <v/>
      </c>
      <c r="DT11" s="34"/>
      <c r="DU11" s="32"/>
      <c r="DV11" s="34"/>
      <c r="DW11" s="34"/>
      <c r="DX11" s="96"/>
    </row>
    <row r="12" spans="1:133"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2" t="str">
        <f ca="1">IF(ISERROR(MATCH(F11,event_dates,0)+MATCH(F11,OFFSET(event_dates,MATCH(F11,event_dates,0),0,500,1),0)),"",INDEX(events,MATCH(F11,event_dates,0)+MATCH(F11,OFFSET(event_dates,MATCH(F11,event_dates,0),0,500,1),0)))</f>
        <v/>
      </c>
      <c r="G12" s="313"/>
      <c r="H12" s="229"/>
      <c r="I12" s="229"/>
      <c r="J12" s="312" t="str">
        <f ca="1">IF(ISERROR(MATCH(J11,event_dates,0)+MATCH(J11,OFFSET(event_dates,MATCH(J11,event_dates,0),0,500,1),0)),"",INDEX(events,MATCH(J11,event_dates,0)+MATCH(J11,OFFSET(event_dates,MATCH(J11,event_dates,0),0,500,1),0)))</f>
        <v/>
      </c>
      <c r="K12" s="313"/>
      <c r="L12" s="229"/>
      <c r="M12" s="229"/>
      <c r="N12" s="312" t="str">
        <f ca="1">IF(ISERROR(MATCH(N11,event_dates,0)+MATCH(N11,OFFSET(event_dates,MATCH(N11,event_dates,0),0,500,1),0)),"",INDEX(events,MATCH(N11,event_dates,0)+MATCH(N11,OFFSET(event_dates,MATCH(N11,event_dates,0),0,500,1),0)))</f>
        <v/>
      </c>
      <c r="O12" s="313"/>
      <c r="P12" s="229"/>
      <c r="Q12" s="229"/>
      <c r="R12" s="312" t="str">
        <f ca="1">IF(ISERROR(MATCH(R11,event_dates,0)+MATCH(R11,OFFSET(event_dates,MATCH(R11,event_dates,0),0,500,1),0)),"",INDEX(events,MATCH(R11,event_dates,0)+MATCH(R11,OFFSET(event_dates,MATCH(R11,event_dates,0),0,500,1),0)))</f>
        <v/>
      </c>
      <c r="S12" s="313"/>
      <c r="T12" s="229"/>
      <c r="U12" s="229"/>
      <c r="V12" s="312" t="str">
        <f ca="1">IF(ISERROR(MATCH(V11,event_dates,0)+MATCH(V11,OFFSET(event_dates,MATCH(V11,event_dates,0),0,500,1),0)),"",INDEX(events,MATCH(V11,event_dates,0)+MATCH(V11,OFFSET(event_dates,MATCH(V11,event_dates,0),0,500,1),0)))</f>
        <v/>
      </c>
      <c r="W12" s="313"/>
      <c r="X12" s="229"/>
      <c r="Y12" s="229"/>
      <c r="Z12" s="319" t="str">
        <f ca="1">IF(ISERROR(MATCH(Z11,event_dates,0)+MATCH(Z11,OFFSET(event_dates,MATCH(Z11,event_dates,0),0,500,1),0)),"",INDEX(events,MATCH(Z11,event_dates,0)+MATCH(Z11,OFFSET(event_dates,MATCH(Z11,event_dates,0),0,500,1),0)))</f>
        <v/>
      </c>
      <c r="AA12" s="307"/>
      <c r="AB12" s="59"/>
      <c r="AC12" s="26"/>
      <c r="AD12" s="59"/>
      <c r="AE12" s="59"/>
      <c r="AF12" s="94"/>
      <c r="AG12" s="90"/>
      <c r="AH12" s="319" t="str">
        <f ca="1">IF(ISERROR(MATCH(AH11,event_dates,0)+MATCH(AH11,OFFSET(event_dates,MATCH(AH11,event_dates,0),0,500,1),0)),"",INDEX(events,MATCH(AH11,event_dates,0)+MATCH(AH11,OFFSET(event_dates,MATCH(AH11,event_dates,0),0,500,1),0)))</f>
        <v/>
      </c>
      <c r="AI12" s="363"/>
      <c r="AJ12" s="59"/>
      <c r="AK12" s="59"/>
      <c r="AL12" s="312" t="str">
        <f ca="1">IF(ISERROR(MATCH(AL11,event_dates,0)+MATCH(AL11,OFFSET(event_dates,MATCH(AL11,event_dates,0),0,500,1),0)),"",INDEX(events,MATCH(AL11,event_dates,0)+MATCH(AL11,OFFSET(event_dates,MATCH(AL11,event_dates,0),0,500,1),0)))</f>
        <v/>
      </c>
      <c r="AM12" s="364"/>
      <c r="AN12" s="229"/>
      <c r="AO12" s="229"/>
      <c r="AP12" s="312" t="str">
        <f ca="1">IF(ISERROR(MATCH(AP11,event_dates,0)+MATCH(AP11,OFFSET(event_dates,MATCH(AP11,event_dates,0),0,500,1),0)),"",INDEX(events,MATCH(AP11,event_dates,0)+MATCH(AP11,OFFSET(event_dates,MATCH(AP11,event_dates,0),0,500,1),0)))</f>
        <v/>
      </c>
      <c r="AQ12" s="364"/>
      <c r="AR12" s="229"/>
      <c r="AS12" s="229"/>
      <c r="AT12" s="312" t="str">
        <f ca="1">IF(ISERROR(MATCH(AT11,event_dates,0)+MATCH(AT11,OFFSET(event_dates,MATCH(AT11,event_dates,0),0,500,1),0)),"",INDEX(events,MATCH(AT11,event_dates,0)+MATCH(AT11,OFFSET(event_dates,MATCH(AT11,event_dates,0),0,500,1),0)))</f>
        <v/>
      </c>
      <c r="AU12" s="364"/>
      <c r="AV12" s="229"/>
      <c r="AW12" s="229"/>
      <c r="AX12" s="312" t="str">
        <f ca="1">IF(ISERROR(MATCH(AX11,event_dates,0)+MATCH(AX11,OFFSET(event_dates,MATCH(AX11,event_dates,0),0,500,1),0)),"",INDEX(events,MATCH(AX11,event_dates,0)+MATCH(AX11,OFFSET(event_dates,MATCH(AX11,event_dates,0),0,500,1),0)))</f>
        <v/>
      </c>
      <c r="AY12" s="364"/>
      <c r="AZ12" s="229"/>
      <c r="BA12" s="229"/>
      <c r="BB12" s="312" t="str">
        <f ca="1">IF(ISERROR(MATCH(BB11,event_dates,0)+MATCH(BB11,OFFSET(event_dates,MATCH(BB11,event_dates,0),0,500,1),0)),"",INDEX(events,MATCH(BB11,event_dates,0)+MATCH(BB11,OFFSET(event_dates,MATCH(BB11,event_dates,0),0,500,1),0)))</f>
        <v/>
      </c>
      <c r="BC12" s="364"/>
      <c r="BD12" s="229"/>
      <c r="BE12" s="229"/>
      <c r="BF12" s="319" t="str">
        <f ca="1">IF(ISERROR(MATCH(BF11,event_dates,0)+MATCH(BF11,OFFSET(event_dates,MATCH(BF11,event_dates,0),0,500,1),0)),"",INDEX(events,MATCH(BF11,event_dates,0)+MATCH(BF11,OFFSET(event_dates,MATCH(BF11,event_dates,0),0,500,1),0)))</f>
        <v/>
      </c>
      <c r="BG12" s="363"/>
      <c r="BH12" s="59"/>
      <c r="BI12" s="26"/>
      <c r="BJ12" s="59"/>
      <c r="BK12" s="59"/>
      <c r="BL12" s="94"/>
      <c r="BM12" s="90"/>
      <c r="BN12" s="319" t="str">
        <f ca="1">IF(ISERROR(MATCH(BN11,event_dates,0)+MATCH(BN11,OFFSET(event_dates,MATCH(BN11,event_dates,0),0,500,1),0)),"",INDEX(events,MATCH(BN11,event_dates,0)+MATCH(BN11,OFFSET(event_dates,MATCH(BN11,event_dates,0),0,500,1),0)))</f>
        <v/>
      </c>
      <c r="BO12" s="363"/>
      <c r="BP12" s="59"/>
      <c r="BQ12" s="59"/>
      <c r="BR12" s="312" t="str">
        <f ca="1">IF(ISERROR(MATCH(BR11,event_dates,0)+MATCH(BR11,OFFSET(event_dates,MATCH(BR11,event_dates,0),0,500,1),0)),"",INDEX(events,MATCH(BR11,event_dates,0)+MATCH(BR11,OFFSET(event_dates,MATCH(BR11,event_dates,0),0,500,1),0)))</f>
        <v/>
      </c>
      <c r="BS12" s="364"/>
      <c r="BT12" s="229"/>
      <c r="BU12" s="229"/>
      <c r="BV12" s="312" t="str">
        <f ca="1">IF(ISERROR(MATCH(BV11,event_dates,0)+MATCH(BV11,OFFSET(event_dates,MATCH(BV11,event_dates,0),0,500,1),0)),"",INDEX(events,MATCH(BV11,event_dates,0)+MATCH(BV11,OFFSET(event_dates,MATCH(BV11,event_dates,0),0,500,1),0)))</f>
        <v/>
      </c>
      <c r="BW12" s="364"/>
      <c r="BX12" s="229"/>
      <c r="BY12" s="229"/>
      <c r="BZ12" s="312" t="str">
        <f ca="1">IF(ISERROR(MATCH(BZ11,event_dates,0)+MATCH(BZ11,OFFSET(event_dates,MATCH(BZ11,event_dates,0),0,500,1),0)),"",INDEX(events,MATCH(BZ11,event_dates,0)+MATCH(BZ11,OFFSET(event_dates,MATCH(BZ11,event_dates,0),0,500,1),0)))</f>
        <v/>
      </c>
      <c r="CA12" s="364"/>
      <c r="CB12" s="229"/>
      <c r="CC12" s="229"/>
      <c r="CD12" s="312" t="str">
        <f ca="1">IF(ISERROR(MATCH(CD11,event_dates,0)+MATCH(CD11,OFFSET(event_dates,MATCH(CD11,event_dates,0),0,500,1),0)),"",INDEX(events,MATCH(CD11,event_dates,0)+MATCH(CD11,OFFSET(event_dates,MATCH(CD11,event_dates,0),0,500,1),0)))</f>
        <v/>
      </c>
      <c r="CE12" s="364"/>
      <c r="CF12" s="229"/>
      <c r="CG12" s="229"/>
      <c r="CH12" s="312" t="str">
        <f ca="1">IF(ISERROR(MATCH(CH11,event_dates,0)+MATCH(CH11,OFFSET(event_dates,MATCH(CH11,event_dates,0),0,500,1),0)),"",INDEX(events,MATCH(CH11,event_dates,0)+MATCH(CH11,OFFSET(event_dates,MATCH(CH11,event_dates,0),0,500,1),0)))</f>
        <v/>
      </c>
      <c r="CI12" s="364"/>
      <c r="CJ12" s="229"/>
      <c r="CK12" s="229"/>
      <c r="CL12" s="319" t="str">
        <f ca="1">IF(ISERROR(MATCH(CL11,event_dates,0)+MATCH(CL11,OFFSET(event_dates,MATCH(CL11,event_dates,0),0,500,1),0)),"",INDEX(events,MATCH(CL11,event_dates,0)+MATCH(CL11,OFFSET(event_dates,MATCH(CL11,event_dates,0),0,500,1),0)))</f>
        <v/>
      </c>
      <c r="CM12" s="363"/>
      <c r="CN12" s="59"/>
      <c r="CO12" s="26"/>
      <c r="CP12" s="59"/>
      <c r="CQ12" s="59"/>
      <c r="CR12" s="94"/>
      <c r="CS12" s="90"/>
      <c r="CT12" s="319" t="str">
        <f ca="1">IF(ISERROR(MATCH(CT11,event_dates,0)+MATCH(CT11,OFFSET(event_dates,MATCH(CT11,event_dates,0),0,500,1),0)),"",INDEX(events,MATCH(CT11,event_dates,0)+MATCH(CT11,OFFSET(event_dates,MATCH(CT11,event_dates,0),0,500,1),0)))</f>
        <v/>
      </c>
      <c r="CU12" s="363"/>
      <c r="CV12" s="59"/>
      <c r="CW12" s="59"/>
      <c r="CX12" s="319" t="str">
        <f ca="1">IF(ISERROR(MATCH(CX11,event_dates,0)+MATCH(CX11,OFFSET(event_dates,MATCH(CX11,event_dates,0),0,500,1),0)),"",INDEX(events,MATCH(CX11,event_dates,0)+MATCH(CX11,OFFSET(event_dates,MATCH(CX11,event_dates,0),0,500,1),0)))</f>
        <v/>
      </c>
      <c r="CY12" s="363"/>
      <c r="CZ12" s="59"/>
      <c r="DA12" s="59"/>
      <c r="DB12" s="319" t="str">
        <f ca="1">IF(ISERROR(MATCH(DB11,event_dates,0)+MATCH(DB11,OFFSET(event_dates,MATCH(DB11,event_dates,0),0,500,1),0)),"",INDEX(events,MATCH(DB11,event_dates,0)+MATCH(DB11,OFFSET(event_dates,MATCH(DB11,event_dates,0),0,500,1),0)))</f>
        <v/>
      </c>
      <c r="DC12" s="363"/>
      <c r="DD12" s="59"/>
      <c r="DE12" s="59"/>
      <c r="DF12" s="319" t="str">
        <f ca="1">IF(ISERROR(MATCH(DF11,event_dates,0)+MATCH(DF11,OFFSET(event_dates,MATCH(DF11,event_dates,0),0,500,1),0)),"",INDEX(events,MATCH(DF11,event_dates,0)+MATCH(DF11,OFFSET(event_dates,MATCH(DF11,event_dates,0),0,500,1),0)))</f>
        <v/>
      </c>
      <c r="DG12" s="363"/>
      <c r="DH12" s="59"/>
      <c r="DI12" s="59"/>
      <c r="DJ12" s="319" t="str">
        <f ca="1">IF(ISERROR(MATCH(DJ11,event_dates,0)+MATCH(DJ11,OFFSET(event_dates,MATCH(DJ11,event_dates,0),0,500,1),0)),"",INDEX(events,MATCH(DJ11,event_dates,0)+MATCH(DJ11,OFFSET(event_dates,MATCH(DJ11,event_dates,0),0,500,1),0)))</f>
        <v/>
      </c>
      <c r="DK12" s="363"/>
      <c r="DL12" s="59"/>
      <c r="DM12" s="59"/>
      <c r="DN12" s="319" t="str">
        <f ca="1">IF(ISERROR(MATCH(DN11,event_dates,0)+MATCH(DN11,OFFSET(event_dates,MATCH(DN11,event_dates,0),0,500,1),0)),"",INDEX(events,MATCH(DN11,event_dates,0)+MATCH(DN11,OFFSET(event_dates,MATCH(DN11,event_dates,0),0,500,1),0)))</f>
        <v/>
      </c>
      <c r="DO12" s="363"/>
      <c r="DP12" s="59"/>
      <c r="DQ12" s="59"/>
      <c r="DR12" s="319" t="str">
        <f ca="1">IF(ISERROR(MATCH(DR11,event_dates,0)+MATCH(DR11,OFFSET(event_dates,MATCH(DR11,event_dates,0),0,500,1),0)),"",INDEX(events,MATCH(DR11,event_dates,0)+MATCH(DR11,OFFSET(event_dates,MATCH(DR11,event_dates,0),0,500,1),0)))</f>
        <v/>
      </c>
      <c r="DS12" s="363"/>
      <c r="DT12" s="59"/>
      <c r="DU12" s="26"/>
      <c r="DV12" s="59"/>
      <c r="DW12" s="59"/>
      <c r="DX12" s="94"/>
    </row>
    <row r="13" spans="1:133" s="9" customFormat="1" ht="13.5" x14ac:dyDescent="0.2">
      <c r="A13" s="297"/>
      <c r="B13" s="306"/>
      <c r="C13" s="307"/>
      <c r="D13" s="307"/>
      <c r="E13" s="308"/>
      <c r="F13" s="314">
        <v>0</v>
      </c>
      <c r="G13" s="313"/>
      <c r="H13" s="313"/>
      <c r="I13" s="315"/>
      <c r="J13" s="314">
        <v>0</v>
      </c>
      <c r="K13" s="313"/>
      <c r="L13" s="313"/>
      <c r="M13" s="315"/>
      <c r="N13" s="314">
        <v>0</v>
      </c>
      <c r="O13" s="313"/>
      <c r="P13" s="313"/>
      <c r="Q13" s="315"/>
      <c r="R13" s="314">
        <v>0</v>
      </c>
      <c r="S13" s="313"/>
      <c r="T13" s="313"/>
      <c r="U13" s="315"/>
      <c r="V13" s="314">
        <v>0</v>
      </c>
      <c r="W13" s="313"/>
      <c r="X13" s="313"/>
      <c r="Y13" s="315"/>
      <c r="Z13" s="306"/>
      <c r="AA13" s="307"/>
      <c r="AB13" s="307"/>
      <c r="AC13" s="308"/>
      <c r="AD13" s="59"/>
      <c r="AE13" s="59"/>
      <c r="AF13" s="94"/>
      <c r="AG13" s="90"/>
      <c r="AH13" s="306"/>
      <c r="AI13" s="307"/>
      <c r="AJ13" s="307"/>
      <c r="AK13" s="308"/>
      <c r="AL13" s="314">
        <v>0</v>
      </c>
      <c r="AM13" s="313"/>
      <c r="AN13" s="313"/>
      <c r="AO13" s="315"/>
      <c r="AP13" s="383">
        <v>0</v>
      </c>
      <c r="AQ13" s="384"/>
      <c r="AR13" s="384"/>
      <c r="AS13" s="385"/>
      <c r="AT13" s="314">
        <v>0</v>
      </c>
      <c r="AU13" s="313"/>
      <c r="AV13" s="313"/>
      <c r="AW13" s="315"/>
      <c r="AX13" s="314">
        <v>0</v>
      </c>
      <c r="AY13" s="313"/>
      <c r="AZ13" s="313"/>
      <c r="BA13" s="315"/>
      <c r="BB13" s="314">
        <v>0</v>
      </c>
      <c r="BC13" s="313"/>
      <c r="BD13" s="313"/>
      <c r="BE13" s="315"/>
      <c r="BF13" s="306"/>
      <c r="BG13" s="307"/>
      <c r="BH13" s="307"/>
      <c r="BI13" s="308"/>
      <c r="BJ13" s="59"/>
      <c r="BK13" s="59"/>
      <c r="BL13" s="94"/>
      <c r="BM13" s="90"/>
      <c r="BN13" s="306"/>
      <c r="BO13" s="307"/>
      <c r="BP13" s="307"/>
      <c r="BQ13" s="308"/>
      <c r="BR13" s="314">
        <v>0</v>
      </c>
      <c r="BS13" s="313"/>
      <c r="BT13" s="313"/>
      <c r="BU13" s="315"/>
      <c r="BV13" s="314">
        <v>0</v>
      </c>
      <c r="BW13" s="313"/>
      <c r="BX13" s="313"/>
      <c r="BY13" s="315"/>
      <c r="BZ13" s="314">
        <v>0</v>
      </c>
      <c r="CA13" s="313"/>
      <c r="CB13" s="313"/>
      <c r="CC13" s="315"/>
      <c r="CD13" s="314">
        <v>0</v>
      </c>
      <c r="CE13" s="313"/>
      <c r="CF13" s="313"/>
      <c r="CG13" s="315"/>
      <c r="CH13" s="314">
        <v>0</v>
      </c>
      <c r="CI13" s="313"/>
      <c r="CJ13" s="313"/>
      <c r="CK13" s="315"/>
      <c r="CL13" s="306"/>
      <c r="CM13" s="307"/>
      <c r="CN13" s="307"/>
      <c r="CO13" s="308"/>
      <c r="CP13" s="59"/>
      <c r="CQ13" s="59"/>
      <c r="CR13" s="94"/>
      <c r="CS13" s="90"/>
      <c r="CT13" s="306"/>
      <c r="CU13" s="307"/>
      <c r="CV13" s="307"/>
      <c r="CW13" s="308"/>
      <c r="CX13" s="314">
        <v>0</v>
      </c>
      <c r="CY13" s="313"/>
      <c r="CZ13" s="313"/>
      <c r="DA13" s="315"/>
      <c r="DB13" s="314">
        <v>0</v>
      </c>
      <c r="DC13" s="313"/>
      <c r="DD13" s="313"/>
      <c r="DE13" s="315"/>
      <c r="DF13" s="314">
        <v>0</v>
      </c>
      <c r="DG13" s="313"/>
      <c r="DH13" s="313"/>
      <c r="DI13" s="315"/>
      <c r="DJ13" s="314">
        <v>0</v>
      </c>
      <c r="DK13" s="313"/>
      <c r="DL13" s="313"/>
      <c r="DM13" s="315"/>
      <c r="DN13" s="314">
        <v>0</v>
      </c>
      <c r="DO13" s="313"/>
      <c r="DP13" s="313"/>
      <c r="DQ13" s="315"/>
      <c r="DR13" s="306"/>
      <c r="DS13" s="307"/>
      <c r="DT13" s="307"/>
      <c r="DU13" s="308"/>
      <c r="DV13" s="59"/>
      <c r="DW13" s="59"/>
      <c r="DX13" s="94"/>
    </row>
    <row r="14" spans="1:133"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59"/>
      <c r="AF14" s="94"/>
      <c r="AG14" s="90"/>
      <c r="AH14" s="306"/>
      <c r="AI14" s="307"/>
      <c r="AJ14" s="307"/>
      <c r="AK14" s="308"/>
      <c r="AL14" s="314"/>
      <c r="AM14" s="313"/>
      <c r="AN14" s="313"/>
      <c r="AO14" s="315"/>
      <c r="AP14" s="383"/>
      <c r="AQ14" s="384"/>
      <c r="AR14" s="384"/>
      <c r="AS14" s="385"/>
      <c r="AT14" s="314"/>
      <c r="AU14" s="313"/>
      <c r="AV14" s="313"/>
      <c r="AW14" s="315"/>
      <c r="AX14" s="314"/>
      <c r="AY14" s="313"/>
      <c r="AZ14" s="313"/>
      <c r="BA14" s="315"/>
      <c r="BB14" s="314"/>
      <c r="BC14" s="313"/>
      <c r="BD14" s="313"/>
      <c r="BE14" s="315"/>
      <c r="BF14" s="306"/>
      <c r="BG14" s="307"/>
      <c r="BH14" s="307"/>
      <c r="BI14" s="308"/>
      <c r="BJ14" s="59"/>
      <c r="BK14" s="59"/>
      <c r="BL14" s="94"/>
      <c r="BM14" s="90"/>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59"/>
      <c r="CR14" s="94"/>
      <c r="CS14" s="90"/>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59"/>
      <c r="DX14" s="94"/>
    </row>
    <row r="15" spans="1:133"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59"/>
      <c r="AF15" s="94"/>
      <c r="AG15" s="90"/>
      <c r="AH15" s="306"/>
      <c r="AI15" s="307"/>
      <c r="AJ15" s="307"/>
      <c r="AK15" s="308"/>
      <c r="AL15" s="314"/>
      <c r="AM15" s="313"/>
      <c r="AN15" s="313"/>
      <c r="AO15" s="315"/>
      <c r="AP15" s="383"/>
      <c r="AQ15" s="384"/>
      <c r="AR15" s="384"/>
      <c r="AS15" s="385"/>
      <c r="AT15" s="314"/>
      <c r="AU15" s="313"/>
      <c r="AV15" s="313"/>
      <c r="AW15" s="315"/>
      <c r="AX15" s="314"/>
      <c r="AY15" s="313"/>
      <c r="AZ15" s="313"/>
      <c r="BA15" s="315"/>
      <c r="BB15" s="314"/>
      <c r="BC15" s="313"/>
      <c r="BD15" s="313"/>
      <c r="BE15" s="315"/>
      <c r="BF15" s="306"/>
      <c r="BG15" s="307"/>
      <c r="BH15" s="307"/>
      <c r="BI15" s="308"/>
      <c r="BJ15" s="59"/>
      <c r="BK15" s="59"/>
      <c r="BL15" s="94"/>
      <c r="BM15" s="90"/>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59"/>
      <c r="CR15" s="94"/>
      <c r="CS15" s="90"/>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59"/>
      <c r="DX15" s="94"/>
    </row>
    <row r="16" spans="1:133"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60"/>
      <c r="AF16" s="97"/>
      <c r="AG16" s="90"/>
      <c r="AH16" s="309"/>
      <c r="AI16" s="310"/>
      <c r="AJ16" s="310"/>
      <c r="AK16" s="311"/>
      <c r="AL16" s="316"/>
      <c r="AM16" s="317"/>
      <c r="AN16" s="317"/>
      <c r="AO16" s="318"/>
      <c r="AP16" s="386"/>
      <c r="AQ16" s="387"/>
      <c r="AR16" s="387"/>
      <c r="AS16" s="388"/>
      <c r="AT16" s="316"/>
      <c r="AU16" s="317"/>
      <c r="AV16" s="317"/>
      <c r="AW16" s="318"/>
      <c r="AX16" s="316"/>
      <c r="AY16" s="317"/>
      <c r="AZ16" s="317"/>
      <c r="BA16" s="318"/>
      <c r="BB16" s="316"/>
      <c r="BC16" s="317"/>
      <c r="BD16" s="317"/>
      <c r="BE16" s="318"/>
      <c r="BF16" s="309"/>
      <c r="BG16" s="310"/>
      <c r="BH16" s="310"/>
      <c r="BI16" s="311"/>
      <c r="BJ16" s="60"/>
      <c r="BK16" s="60"/>
      <c r="BL16" s="97"/>
      <c r="BM16" s="90"/>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60"/>
      <c r="CR16" s="97"/>
      <c r="CS16" s="90"/>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60"/>
      <c r="DX16" s="97"/>
    </row>
    <row r="17" spans="1:128" s="33" customFormat="1" ht="18" x14ac:dyDescent="0.2">
      <c r="A17" s="297"/>
      <c r="B17" s="25">
        <f>Year!$A$13</f>
        <v>43842</v>
      </c>
      <c r="C17" s="30" t="str">
        <f>IF(ISERROR(MATCH($B$17,event_dates,0)),"",INDEX(events,MATCH($B$17,event_dates,0)))</f>
        <v/>
      </c>
      <c r="D17" s="34"/>
      <c r="E17" s="34"/>
      <c r="F17" s="238">
        <f>Year!$B$13</f>
        <v>43843</v>
      </c>
      <c r="G17" s="239" t="str">
        <f>IF(ISERROR(MATCH($F$17,event_dates,0)),"",INDEX(events,MATCH($F$17,event_dates,0)))</f>
        <v/>
      </c>
      <c r="H17" s="240"/>
      <c r="I17" s="240"/>
      <c r="J17" s="238">
        <f>Year!$C$13</f>
        <v>43844</v>
      </c>
      <c r="K17" s="239" t="str">
        <f>IF(ISERROR(MATCH($J$17,event_dates,0)),"",INDEX(events,MATCH($J$17,event_dates,0)))</f>
        <v/>
      </c>
      <c r="L17" s="240"/>
      <c r="M17" s="240"/>
      <c r="N17" s="238">
        <f>Year!$D$13</f>
        <v>43845</v>
      </c>
      <c r="O17" s="239" t="str">
        <f>IF(ISERROR(MATCH($N$17,event_dates,0)),"",INDEX(events,MATCH($N$17,event_dates,0)))</f>
        <v/>
      </c>
      <c r="P17" s="240"/>
      <c r="Q17" s="240"/>
      <c r="R17" s="238">
        <f>Year!$E$13</f>
        <v>43846</v>
      </c>
      <c r="S17" s="239" t="str">
        <f>IF(ISERROR(MATCH($R$17,event_dates,0)),"",INDEX(events,MATCH($R$17,event_dates,0)))</f>
        <v/>
      </c>
      <c r="T17" s="240"/>
      <c r="U17" s="240"/>
      <c r="V17" s="238">
        <f>Year!$F$13</f>
        <v>43847</v>
      </c>
      <c r="W17" s="239" t="str">
        <f>IF(ISERROR(MATCH($V$17,event_dates,0)),"",INDEX(events,MATCH($V$17,event_dates,0)))</f>
        <v/>
      </c>
      <c r="X17" s="240"/>
      <c r="Y17" s="240"/>
      <c r="Z17" s="25">
        <f>Year!$G$13</f>
        <v>43848</v>
      </c>
      <c r="AA17" s="30" t="str">
        <f>IF(ISERROR(MATCH($Z$17,event_dates,0)),"",INDEX(events,MATCH($Z$17,event_dates,0)))</f>
        <v/>
      </c>
      <c r="AB17" s="34"/>
      <c r="AC17" s="32"/>
      <c r="AD17" s="34"/>
      <c r="AE17" s="34"/>
      <c r="AF17" s="96"/>
      <c r="AG17" s="90"/>
      <c r="AH17" s="25">
        <f>Year!$A$13</f>
        <v>43842</v>
      </c>
      <c r="AI17" s="30" t="str">
        <f>IF(ISERROR(MATCH($B$17,event_dates,0)),"",INDEX(events,MATCH($B$17,event_dates,0)))</f>
        <v/>
      </c>
      <c r="AJ17" s="34"/>
      <c r="AK17" s="34"/>
      <c r="AL17" s="238">
        <f>Year!$B$13</f>
        <v>43843</v>
      </c>
      <c r="AM17" s="239" t="str">
        <f>IF(ISERROR(MATCH($F$17,event_dates,0)),"",INDEX(events,MATCH($F$17,event_dates,0)))</f>
        <v/>
      </c>
      <c r="AN17" s="240"/>
      <c r="AO17" s="240"/>
      <c r="AP17" s="238">
        <f>Year!$C$13</f>
        <v>43844</v>
      </c>
      <c r="AQ17" s="239" t="str">
        <f>IF(ISERROR(MATCH($J$17,event_dates,0)),"",INDEX(events,MATCH($J$17,event_dates,0)))</f>
        <v/>
      </c>
      <c r="AR17" s="240"/>
      <c r="AS17" s="240"/>
      <c r="AT17" s="238">
        <f>Year!$D$13</f>
        <v>43845</v>
      </c>
      <c r="AU17" s="239" t="str">
        <f>IF(ISERROR(MATCH($N$17,event_dates,0)),"",INDEX(events,MATCH($N$17,event_dates,0)))</f>
        <v/>
      </c>
      <c r="AV17" s="240"/>
      <c r="AW17" s="240"/>
      <c r="AX17" s="238">
        <f>Year!$E$13</f>
        <v>43846</v>
      </c>
      <c r="AY17" s="239" t="str">
        <f>IF(ISERROR(MATCH($R$17,event_dates,0)),"",INDEX(events,MATCH($R$17,event_dates,0)))</f>
        <v/>
      </c>
      <c r="AZ17" s="240"/>
      <c r="BA17" s="240"/>
      <c r="BB17" s="238">
        <f>Year!$F$13</f>
        <v>43847</v>
      </c>
      <c r="BC17" s="239" t="str">
        <f>IF(ISERROR(MATCH($V$17,event_dates,0)),"",INDEX(events,MATCH($V$17,event_dates,0)))</f>
        <v/>
      </c>
      <c r="BD17" s="240"/>
      <c r="BE17" s="240"/>
      <c r="BF17" s="25">
        <f>Year!$G$13</f>
        <v>43848</v>
      </c>
      <c r="BG17" s="30" t="str">
        <f>IF(ISERROR(MATCH($Z$17,event_dates,0)),"",INDEX(events,MATCH($Z$17,event_dates,0)))</f>
        <v/>
      </c>
      <c r="BH17" s="34"/>
      <c r="BI17" s="32"/>
      <c r="BJ17" s="34"/>
      <c r="BK17" s="34"/>
      <c r="BL17" s="96"/>
      <c r="BM17" s="90"/>
      <c r="BN17" s="25">
        <f>Year!$A$13</f>
        <v>43842</v>
      </c>
      <c r="BO17" s="30" t="str">
        <f>IF(ISERROR(MATCH($B$17,event_dates,0)),"",INDEX(events,MATCH($B$17,event_dates,0)))</f>
        <v/>
      </c>
      <c r="BP17" s="34"/>
      <c r="BQ17" s="34"/>
      <c r="BR17" s="238">
        <f>Year!$B$13</f>
        <v>43843</v>
      </c>
      <c r="BS17" s="239" t="str">
        <f>IF(ISERROR(MATCH($F$17,event_dates,0)),"",INDEX(events,MATCH($F$17,event_dates,0)))</f>
        <v/>
      </c>
      <c r="BT17" s="240"/>
      <c r="BU17" s="240"/>
      <c r="BV17" s="238">
        <f>Year!$C$13</f>
        <v>43844</v>
      </c>
      <c r="BW17" s="239" t="str">
        <f>IF(ISERROR(MATCH($J$17,event_dates,0)),"",INDEX(events,MATCH($J$17,event_dates,0)))</f>
        <v/>
      </c>
      <c r="BX17" s="240"/>
      <c r="BY17" s="240"/>
      <c r="BZ17" s="238">
        <f>Year!$D$13</f>
        <v>43845</v>
      </c>
      <c r="CA17" s="239" t="str">
        <f>IF(ISERROR(MATCH($N$17,event_dates,0)),"",INDEX(events,MATCH($N$17,event_dates,0)))</f>
        <v/>
      </c>
      <c r="CB17" s="240"/>
      <c r="CC17" s="240"/>
      <c r="CD17" s="238">
        <f>Year!$E$13</f>
        <v>43846</v>
      </c>
      <c r="CE17" s="239" t="str">
        <f>IF(ISERROR(MATCH($R$17,event_dates,0)),"",INDEX(events,MATCH($R$17,event_dates,0)))</f>
        <v/>
      </c>
      <c r="CF17" s="240"/>
      <c r="CG17" s="240"/>
      <c r="CH17" s="238">
        <f>Year!$F$13</f>
        <v>43847</v>
      </c>
      <c r="CI17" s="239" t="str">
        <f>IF(ISERROR(MATCH($V$17,event_dates,0)),"",INDEX(events,MATCH($V$17,event_dates,0)))</f>
        <v/>
      </c>
      <c r="CJ17" s="240"/>
      <c r="CK17" s="240"/>
      <c r="CL17" s="25">
        <f>Year!$G$13</f>
        <v>43848</v>
      </c>
      <c r="CM17" s="30" t="str">
        <f>IF(ISERROR(MATCH($Z$17,event_dates,0)),"",INDEX(events,MATCH($Z$17,event_dates,0)))</f>
        <v/>
      </c>
      <c r="CN17" s="34"/>
      <c r="CO17" s="32"/>
      <c r="CP17" s="34"/>
      <c r="CQ17" s="34"/>
      <c r="CR17" s="96"/>
      <c r="CS17" s="90"/>
      <c r="CT17" s="25">
        <f>Year!$A$13</f>
        <v>43842</v>
      </c>
      <c r="CU17" s="30" t="str">
        <f>IF(ISERROR(MATCH($B$17,event_dates,0)),"",INDEX(events,MATCH($B$17,event_dates,0)))</f>
        <v/>
      </c>
      <c r="CV17" s="34"/>
      <c r="CW17" s="34"/>
      <c r="CX17" s="25">
        <f>Year!$B$13</f>
        <v>43843</v>
      </c>
      <c r="CY17" s="30" t="str">
        <f>IF(ISERROR(MATCH($F$17,event_dates,0)),"",INDEX(events,MATCH($F$17,event_dates,0)))</f>
        <v/>
      </c>
      <c r="CZ17" s="34"/>
      <c r="DA17" s="34"/>
      <c r="DB17" s="25">
        <f>Year!$C$13</f>
        <v>43844</v>
      </c>
      <c r="DC17" s="30" t="str">
        <f>IF(ISERROR(MATCH($J$17,event_dates,0)),"",INDEX(events,MATCH($J$17,event_dates,0)))</f>
        <v/>
      </c>
      <c r="DD17" s="34"/>
      <c r="DE17" s="34"/>
      <c r="DF17" s="25">
        <f>Year!$D$13</f>
        <v>43845</v>
      </c>
      <c r="DG17" s="30" t="str">
        <f>IF(ISERROR(MATCH($N$17,event_dates,0)),"",INDEX(events,MATCH($N$17,event_dates,0)))</f>
        <v/>
      </c>
      <c r="DH17" s="34"/>
      <c r="DI17" s="34"/>
      <c r="DJ17" s="25">
        <f>Year!$E$13</f>
        <v>43846</v>
      </c>
      <c r="DK17" s="30" t="str">
        <f>IF(ISERROR(MATCH($R$17,event_dates,0)),"",INDEX(events,MATCH($R$17,event_dates,0)))</f>
        <v/>
      </c>
      <c r="DL17" s="34"/>
      <c r="DM17" s="34"/>
      <c r="DN17" s="25">
        <f>Year!$F$13</f>
        <v>43847</v>
      </c>
      <c r="DO17" s="30" t="str">
        <f>IF(ISERROR(MATCH($V$17,event_dates,0)),"",INDEX(events,MATCH($V$17,event_dates,0)))</f>
        <v/>
      </c>
      <c r="DP17" s="34"/>
      <c r="DQ17" s="34"/>
      <c r="DR17" s="25">
        <f>Year!$G$13</f>
        <v>43848</v>
      </c>
      <c r="DS17" s="30" t="str">
        <f>IF(ISERROR(MATCH($Z$17,event_dates,0)),"",INDEX(events,MATCH($Z$17,event_dates,0)))</f>
        <v/>
      </c>
      <c r="DT17" s="34"/>
      <c r="DU17" s="32"/>
      <c r="DV17" s="34"/>
      <c r="DW17" s="34"/>
      <c r="DX17" s="96"/>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2" t="str">
        <f ca="1">IF(ISERROR(MATCH(F17,event_dates,0)+MATCH(F17,OFFSET(event_dates,MATCH(F17,event_dates,0),0,500,1),0)),"",INDEX(events,MATCH(F17,event_dates,0)+MATCH(F17,OFFSET(event_dates,MATCH(F17,event_dates,0),0,500,1),0)))</f>
        <v/>
      </c>
      <c r="G18" s="313"/>
      <c r="H18" s="229"/>
      <c r="I18" s="229"/>
      <c r="J18" s="312" t="str">
        <f ca="1">IF(ISERROR(MATCH(J17,event_dates,0)+MATCH(J17,OFFSET(event_dates,MATCH(J17,event_dates,0),0,500,1),0)),"",INDEX(events,MATCH(J17,event_dates,0)+MATCH(J17,OFFSET(event_dates,MATCH(J17,event_dates,0),0,500,1),0)))</f>
        <v/>
      </c>
      <c r="K18" s="313"/>
      <c r="L18" s="229"/>
      <c r="M18" s="229"/>
      <c r="N18" s="312" t="str">
        <f ca="1">IF(ISERROR(MATCH(N17,event_dates,0)+MATCH(N17,OFFSET(event_dates,MATCH(N17,event_dates,0),0,500,1),0)),"",INDEX(events,MATCH(N17,event_dates,0)+MATCH(N17,OFFSET(event_dates,MATCH(N17,event_dates,0),0,500,1),0)))</f>
        <v/>
      </c>
      <c r="O18" s="313"/>
      <c r="P18" s="229"/>
      <c r="Q18" s="229"/>
      <c r="R18" s="312" t="str">
        <f ca="1">IF(ISERROR(MATCH(R17,event_dates,0)+MATCH(R17,OFFSET(event_dates,MATCH(R17,event_dates,0),0,500,1),0)),"",INDEX(events,MATCH(R17,event_dates,0)+MATCH(R17,OFFSET(event_dates,MATCH(R17,event_dates,0),0,500,1),0)))</f>
        <v/>
      </c>
      <c r="S18" s="313"/>
      <c r="T18" s="229"/>
      <c r="U18" s="229"/>
      <c r="V18" s="312" t="str">
        <f ca="1">IF(ISERROR(MATCH(V17,event_dates,0)+MATCH(V17,OFFSET(event_dates,MATCH(V17,event_dates,0),0,500,1),0)),"",INDEX(events,MATCH(V17,event_dates,0)+MATCH(V17,OFFSET(event_dates,MATCH(V17,event_dates,0),0,500,1),0)))</f>
        <v/>
      </c>
      <c r="W18" s="313"/>
      <c r="X18" s="229"/>
      <c r="Y18" s="229"/>
      <c r="Z18" s="319" t="str">
        <f ca="1">IF(ISERROR(MATCH(Z17,event_dates,0)+MATCH(Z17,OFFSET(event_dates,MATCH(Z17,event_dates,0),0,500,1),0)),"",INDEX(events,MATCH(Z17,event_dates,0)+MATCH(Z17,OFFSET(event_dates,MATCH(Z17,event_dates,0),0,500,1),0)))</f>
        <v/>
      </c>
      <c r="AA18" s="307"/>
      <c r="AB18" s="59"/>
      <c r="AC18" s="26"/>
      <c r="AD18" s="59"/>
      <c r="AE18" s="59"/>
      <c r="AF18" s="94"/>
      <c r="AG18" s="90"/>
      <c r="AH18" s="319" t="str">
        <f ca="1">IF(ISERROR(MATCH(AH17,event_dates,0)+MATCH(AH17,OFFSET(event_dates,MATCH(AH17,event_dates,0),0,500,1),0)),"",INDEX(events,MATCH(AH17,event_dates,0)+MATCH(AH17,OFFSET(event_dates,MATCH(AH17,event_dates,0),0,500,1),0)))</f>
        <v/>
      </c>
      <c r="AI18" s="363"/>
      <c r="AJ18" s="59"/>
      <c r="AK18" s="59"/>
      <c r="AL18" s="312" t="str">
        <f ca="1">IF(ISERROR(MATCH(AL17,event_dates,0)+MATCH(AL17,OFFSET(event_dates,MATCH(AL17,event_dates,0),0,500,1),0)),"",INDEX(events,MATCH(AL17,event_dates,0)+MATCH(AL17,OFFSET(event_dates,MATCH(AL17,event_dates,0),0,500,1),0)))</f>
        <v/>
      </c>
      <c r="AM18" s="364"/>
      <c r="AN18" s="229"/>
      <c r="AO18" s="229"/>
      <c r="AP18" s="312" t="str">
        <f ca="1">IF(ISERROR(MATCH(AP17,event_dates,0)+MATCH(AP17,OFFSET(event_dates,MATCH(AP17,event_dates,0),0,500,1),0)),"",INDEX(events,MATCH(AP17,event_dates,0)+MATCH(AP17,OFFSET(event_dates,MATCH(AP17,event_dates,0),0,500,1),0)))</f>
        <v/>
      </c>
      <c r="AQ18" s="364"/>
      <c r="AR18" s="229"/>
      <c r="AS18" s="229"/>
      <c r="AT18" s="312" t="str">
        <f ca="1">IF(ISERROR(MATCH(AT17,event_dates,0)+MATCH(AT17,OFFSET(event_dates,MATCH(AT17,event_dates,0),0,500,1),0)),"",INDEX(events,MATCH(AT17,event_dates,0)+MATCH(AT17,OFFSET(event_dates,MATCH(AT17,event_dates,0),0,500,1),0)))</f>
        <v/>
      </c>
      <c r="AU18" s="364"/>
      <c r="AV18" s="229"/>
      <c r="AW18" s="229"/>
      <c r="AX18" s="312" t="str">
        <f ca="1">IF(ISERROR(MATCH(AX17,event_dates,0)+MATCH(AX17,OFFSET(event_dates,MATCH(AX17,event_dates,0),0,500,1),0)),"",INDEX(events,MATCH(AX17,event_dates,0)+MATCH(AX17,OFFSET(event_dates,MATCH(AX17,event_dates,0),0,500,1),0)))</f>
        <v/>
      </c>
      <c r="AY18" s="364"/>
      <c r="AZ18" s="229"/>
      <c r="BA18" s="229"/>
      <c r="BB18" s="312" t="str">
        <f ca="1">IF(ISERROR(MATCH(BB17,event_dates,0)+MATCH(BB17,OFFSET(event_dates,MATCH(BB17,event_dates,0),0,500,1),0)),"",INDEX(events,MATCH(BB17,event_dates,0)+MATCH(BB17,OFFSET(event_dates,MATCH(BB17,event_dates,0),0,500,1),0)))</f>
        <v/>
      </c>
      <c r="BC18" s="364"/>
      <c r="BD18" s="229"/>
      <c r="BE18" s="229"/>
      <c r="BF18" s="319" t="str">
        <f ca="1">IF(ISERROR(MATCH(BF17,event_dates,0)+MATCH(BF17,OFFSET(event_dates,MATCH(BF17,event_dates,0),0,500,1),0)),"",INDEX(events,MATCH(BF17,event_dates,0)+MATCH(BF17,OFFSET(event_dates,MATCH(BF17,event_dates,0),0,500,1),0)))</f>
        <v/>
      </c>
      <c r="BG18" s="363"/>
      <c r="BH18" s="59"/>
      <c r="BI18" s="26"/>
      <c r="BJ18" s="59"/>
      <c r="BK18" s="59"/>
      <c r="BL18" s="94"/>
      <c r="BM18" s="90"/>
      <c r="BN18" s="319" t="str">
        <f ca="1">IF(ISERROR(MATCH(BN17,event_dates,0)+MATCH(BN17,OFFSET(event_dates,MATCH(BN17,event_dates,0),0,500,1),0)),"",INDEX(events,MATCH(BN17,event_dates,0)+MATCH(BN17,OFFSET(event_dates,MATCH(BN17,event_dates,0),0,500,1),0)))</f>
        <v/>
      </c>
      <c r="BO18" s="363"/>
      <c r="BP18" s="59"/>
      <c r="BQ18" s="59"/>
      <c r="BR18" s="312" t="str">
        <f ca="1">IF(ISERROR(MATCH(BR17,event_dates,0)+MATCH(BR17,OFFSET(event_dates,MATCH(BR17,event_dates,0),0,500,1),0)),"",INDEX(events,MATCH(BR17,event_dates,0)+MATCH(BR17,OFFSET(event_dates,MATCH(BR17,event_dates,0),0,500,1),0)))</f>
        <v/>
      </c>
      <c r="BS18" s="364"/>
      <c r="BT18" s="229"/>
      <c r="BU18" s="229"/>
      <c r="BV18" s="312" t="str">
        <f ca="1">IF(ISERROR(MATCH(BV17,event_dates,0)+MATCH(BV17,OFFSET(event_dates,MATCH(BV17,event_dates,0),0,500,1),0)),"",INDEX(events,MATCH(BV17,event_dates,0)+MATCH(BV17,OFFSET(event_dates,MATCH(BV17,event_dates,0),0,500,1),0)))</f>
        <v/>
      </c>
      <c r="BW18" s="364"/>
      <c r="BX18" s="229"/>
      <c r="BY18" s="229"/>
      <c r="BZ18" s="312" t="str">
        <f ca="1">IF(ISERROR(MATCH(BZ17,event_dates,0)+MATCH(BZ17,OFFSET(event_dates,MATCH(BZ17,event_dates,0),0,500,1),0)),"",INDEX(events,MATCH(BZ17,event_dates,0)+MATCH(BZ17,OFFSET(event_dates,MATCH(BZ17,event_dates,0),0,500,1),0)))</f>
        <v/>
      </c>
      <c r="CA18" s="364"/>
      <c r="CB18" s="229"/>
      <c r="CC18" s="229"/>
      <c r="CD18" s="312" t="str">
        <f ca="1">IF(ISERROR(MATCH(CD17,event_dates,0)+MATCH(CD17,OFFSET(event_dates,MATCH(CD17,event_dates,0),0,500,1),0)),"",INDEX(events,MATCH(CD17,event_dates,0)+MATCH(CD17,OFFSET(event_dates,MATCH(CD17,event_dates,0),0,500,1),0)))</f>
        <v/>
      </c>
      <c r="CE18" s="364"/>
      <c r="CF18" s="229"/>
      <c r="CG18" s="229"/>
      <c r="CH18" s="312" t="str">
        <f ca="1">IF(ISERROR(MATCH(CH17,event_dates,0)+MATCH(CH17,OFFSET(event_dates,MATCH(CH17,event_dates,0),0,500,1),0)),"",INDEX(events,MATCH(CH17,event_dates,0)+MATCH(CH17,OFFSET(event_dates,MATCH(CH17,event_dates,0),0,500,1),0)))</f>
        <v/>
      </c>
      <c r="CI18" s="364"/>
      <c r="CJ18" s="229"/>
      <c r="CK18" s="229"/>
      <c r="CL18" s="319" t="str">
        <f ca="1">IF(ISERROR(MATCH(CL17,event_dates,0)+MATCH(CL17,OFFSET(event_dates,MATCH(CL17,event_dates,0),0,500,1),0)),"",INDEX(events,MATCH(CL17,event_dates,0)+MATCH(CL17,OFFSET(event_dates,MATCH(CL17,event_dates,0),0,500,1),0)))</f>
        <v/>
      </c>
      <c r="CM18" s="363"/>
      <c r="CN18" s="59"/>
      <c r="CO18" s="26"/>
      <c r="CP18" s="59"/>
      <c r="CQ18" s="59"/>
      <c r="CR18" s="94"/>
      <c r="CS18" s="90"/>
      <c r="CT18" s="319" t="str">
        <f ca="1">IF(ISERROR(MATCH(CT17,event_dates,0)+MATCH(CT17,OFFSET(event_dates,MATCH(CT17,event_dates,0),0,500,1),0)),"",INDEX(events,MATCH(CT17,event_dates,0)+MATCH(CT17,OFFSET(event_dates,MATCH(CT17,event_dates,0),0,500,1),0)))</f>
        <v/>
      </c>
      <c r="CU18" s="363"/>
      <c r="CV18" s="59"/>
      <c r="CW18" s="59"/>
      <c r="CX18" s="319" t="str">
        <f ca="1">IF(ISERROR(MATCH(CX17,event_dates,0)+MATCH(CX17,OFFSET(event_dates,MATCH(CX17,event_dates,0),0,500,1),0)),"",INDEX(events,MATCH(CX17,event_dates,0)+MATCH(CX17,OFFSET(event_dates,MATCH(CX17,event_dates,0),0,500,1),0)))</f>
        <v/>
      </c>
      <c r="CY18" s="363"/>
      <c r="CZ18" s="59"/>
      <c r="DA18" s="59"/>
      <c r="DB18" s="319" t="str">
        <f ca="1">IF(ISERROR(MATCH(DB17,event_dates,0)+MATCH(DB17,OFFSET(event_dates,MATCH(DB17,event_dates,0),0,500,1),0)),"",INDEX(events,MATCH(DB17,event_dates,0)+MATCH(DB17,OFFSET(event_dates,MATCH(DB17,event_dates,0),0,500,1),0)))</f>
        <v/>
      </c>
      <c r="DC18" s="363"/>
      <c r="DD18" s="59"/>
      <c r="DE18" s="59"/>
      <c r="DF18" s="319" t="str">
        <f ca="1">IF(ISERROR(MATCH(DF17,event_dates,0)+MATCH(DF17,OFFSET(event_dates,MATCH(DF17,event_dates,0),0,500,1),0)),"",INDEX(events,MATCH(DF17,event_dates,0)+MATCH(DF17,OFFSET(event_dates,MATCH(DF17,event_dates,0),0,500,1),0)))</f>
        <v/>
      </c>
      <c r="DG18" s="363"/>
      <c r="DH18" s="59"/>
      <c r="DI18" s="59"/>
      <c r="DJ18" s="319" t="str">
        <f ca="1">IF(ISERROR(MATCH(DJ17,event_dates,0)+MATCH(DJ17,OFFSET(event_dates,MATCH(DJ17,event_dates,0),0,500,1),0)),"",INDEX(events,MATCH(DJ17,event_dates,0)+MATCH(DJ17,OFFSET(event_dates,MATCH(DJ17,event_dates,0),0,500,1),0)))</f>
        <v/>
      </c>
      <c r="DK18" s="363"/>
      <c r="DL18" s="59"/>
      <c r="DM18" s="59"/>
      <c r="DN18" s="319" t="str">
        <f ca="1">IF(ISERROR(MATCH(DN17,event_dates,0)+MATCH(DN17,OFFSET(event_dates,MATCH(DN17,event_dates,0),0,500,1),0)),"",INDEX(events,MATCH(DN17,event_dates,0)+MATCH(DN17,OFFSET(event_dates,MATCH(DN17,event_dates,0),0,500,1),0)))</f>
        <v/>
      </c>
      <c r="DO18" s="363"/>
      <c r="DP18" s="59"/>
      <c r="DQ18" s="59"/>
      <c r="DR18" s="319" t="str">
        <f ca="1">IF(ISERROR(MATCH(DR17,event_dates,0)+MATCH(DR17,OFFSET(event_dates,MATCH(DR17,event_dates,0),0,500,1),0)),"",INDEX(events,MATCH(DR17,event_dates,0)+MATCH(DR17,OFFSET(event_dates,MATCH(DR17,event_dates,0),0,500,1),0)))</f>
        <v/>
      </c>
      <c r="DS18" s="363"/>
      <c r="DT18" s="59"/>
      <c r="DU18" s="26"/>
      <c r="DV18" s="59"/>
      <c r="DW18" s="59"/>
      <c r="DX18" s="94"/>
    </row>
    <row r="19" spans="1:128" s="9" customFormat="1" ht="13.5" x14ac:dyDescent="0.2">
      <c r="A19" s="297"/>
      <c r="B19" s="306"/>
      <c r="C19" s="307"/>
      <c r="D19" s="307"/>
      <c r="E19" s="308"/>
      <c r="F19" s="314">
        <v>0</v>
      </c>
      <c r="G19" s="313"/>
      <c r="H19" s="313"/>
      <c r="I19" s="315"/>
      <c r="J19" s="314">
        <v>0</v>
      </c>
      <c r="K19" s="313"/>
      <c r="L19" s="313"/>
      <c r="M19" s="315"/>
      <c r="N19" s="314">
        <v>0</v>
      </c>
      <c r="O19" s="313"/>
      <c r="P19" s="313"/>
      <c r="Q19" s="315"/>
      <c r="R19" s="314">
        <v>0</v>
      </c>
      <c r="S19" s="313"/>
      <c r="T19" s="313"/>
      <c r="U19" s="315"/>
      <c r="V19" s="314">
        <v>0</v>
      </c>
      <c r="W19" s="313"/>
      <c r="X19" s="313"/>
      <c r="Y19" s="315"/>
      <c r="Z19" s="306"/>
      <c r="AA19" s="307"/>
      <c r="AB19" s="307"/>
      <c r="AC19" s="308"/>
      <c r="AD19" s="59"/>
      <c r="AE19" s="59"/>
      <c r="AF19" s="94"/>
      <c r="AG19" s="90"/>
      <c r="AH19" s="306"/>
      <c r="AI19" s="307"/>
      <c r="AJ19" s="307"/>
      <c r="AK19" s="308"/>
      <c r="AL19" s="314">
        <v>0</v>
      </c>
      <c r="AM19" s="313"/>
      <c r="AN19" s="313"/>
      <c r="AO19" s="315"/>
      <c r="AP19" s="314">
        <v>0</v>
      </c>
      <c r="AQ19" s="313"/>
      <c r="AR19" s="313"/>
      <c r="AS19" s="315"/>
      <c r="AT19" s="314">
        <v>0</v>
      </c>
      <c r="AU19" s="313"/>
      <c r="AV19" s="313"/>
      <c r="AW19" s="315"/>
      <c r="AX19" s="314">
        <v>0</v>
      </c>
      <c r="AY19" s="313"/>
      <c r="AZ19" s="313"/>
      <c r="BA19" s="315"/>
      <c r="BB19" s="314">
        <v>0</v>
      </c>
      <c r="BC19" s="313"/>
      <c r="BD19" s="313"/>
      <c r="BE19" s="315"/>
      <c r="BF19" s="306"/>
      <c r="BG19" s="307"/>
      <c r="BH19" s="307"/>
      <c r="BI19" s="308"/>
      <c r="BJ19" s="59"/>
      <c r="BK19" s="59"/>
      <c r="BL19" s="94"/>
      <c r="BM19" s="90"/>
      <c r="BN19" s="306"/>
      <c r="BO19" s="307"/>
      <c r="BP19" s="307"/>
      <c r="BQ19" s="308"/>
      <c r="BR19" s="314">
        <v>0</v>
      </c>
      <c r="BS19" s="313"/>
      <c r="BT19" s="313"/>
      <c r="BU19" s="315"/>
      <c r="BV19" s="314">
        <v>0</v>
      </c>
      <c r="BW19" s="313"/>
      <c r="BX19" s="313"/>
      <c r="BY19" s="315"/>
      <c r="BZ19" s="314">
        <v>0</v>
      </c>
      <c r="CA19" s="313"/>
      <c r="CB19" s="313"/>
      <c r="CC19" s="315"/>
      <c r="CD19" s="314">
        <v>0</v>
      </c>
      <c r="CE19" s="313"/>
      <c r="CF19" s="313"/>
      <c r="CG19" s="315"/>
      <c r="CH19" s="314">
        <v>0</v>
      </c>
      <c r="CI19" s="313"/>
      <c r="CJ19" s="313"/>
      <c r="CK19" s="315"/>
      <c r="CL19" s="306"/>
      <c r="CM19" s="307"/>
      <c r="CN19" s="307"/>
      <c r="CO19" s="308"/>
      <c r="CP19" s="59"/>
      <c r="CQ19" s="59"/>
      <c r="CR19" s="94"/>
      <c r="CS19" s="90"/>
      <c r="CT19" s="306"/>
      <c r="CU19" s="307"/>
      <c r="CV19" s="307"/>
      <c r="CW19" s="308"/>
      <c r="CX19" s="314">
        <v>0</v>
      </c>
      <c r="CY19" s="313"/>
      <c r="CZ19" s="313"/>
      <c r="DA19" s="315"/>
      <c r="DB19" s="314">
        <v>0</v>
      </c>
      <c r="DC19" s="313"/>
      <c r="DD19" s="313"/>
      <c r="DE19" s="315"/>
      <c r="DF19" s="314">
        <v>0</v>
      </c>
      <c r="DG19" s="313"/>
      <c r="DH19" s="313"/>
      <c r="DI19" s="315"/>
      <c r="DJ19" s="314">
        <v>0</v>
      </c>
      <c r="DK19" s="313"/>
      <c r="DL19" s="313"/>
      <c r="DM19" s="315"/>
      <c r="DN19" s="314">
        <v>0</v>
      </c>
      <c r="DO19" s="313"/>
      <c r="DP19" s="313"/>
      <c r="DQ19" s="315"/>
      <c r="DR19" s="306"/>
      <c r="DS19" s="307"/>
      <c r="DT19" s="307"/>
      <c r="DU19" s="308"/>
      <c r="DV19" s="59"/>
      <c r="DW19" s="59"/>
      <c r="DX19" s="94"/>
    </row>
    <row r="20" spans="1:128" s="9" customFormat="1" ht="13.5" x14ac:dyDescent="0.2">
      <c r="A20" s="297"/>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59"/>
      <c r="AF20" s="94"/>
      <c r="AG20" s="90"/>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59"/>
      <c r="BL20" s="94"/>
      <c r="BM20" s="90"/>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59"/>
      <c r="CR20" s="94"/>
      <c r="CS20" s="90"/>
      <c r="CT20" s="306"/>
      <c r="CU20" s="307"/>
      <c r="CV20" s="307"/>
      <c r="CW20" s="308"/>
      <c r="CX20" s="314"/>
      <c r="CY20" s="313"/>
      <c r="CZ20" s="313"/>
      <c r="DA20" s="315"/>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59"/>
      <c r="DX20" s="94"/>
    </row>
    <row r="21" spans="1:128" s="9" customFormat="1" ht="13.5" x14ac:dyDescent="0.2">
      <c r="A21" s="297"/>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59"/>
      <c r="AF21" s="94"/>
      <c r="AG21" s="90"/>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59"/>
      <c r="BL21" s="94"/>
      <c r="BM21" s="90"/>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59"/>
      <c r="CR21" s="94"/>
      <c r="CS21" s="90"/>
      <c r="CT21" s="306"/>
      <c r="CU21" s="307"/>
      <c r="CV21" s="307"/>
      <c r="CW21" s="308"/>
      <c r="CX21" s="314"/>
      <c r="CY21" s="313"/>
      <c r="CZ21" s="313"/>
      <c r="DA21" s="315"/>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59"/>
      <c r="DX21" s="94"/>
    </row>
    <row r="22" spans="1:128" s="10" customFormat="1" ht="12.75" customHeight="1" x14ac:dyDescent="0.2">
      <c r="A22" s="297"/>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60"/>
      <c r="AF22" s="97"/>
      <c r="AG22" s="90"/>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60"/>
      <c r="BL22" s="97"/>
      <c r="BM22" s="90"/>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60"/>
      <c r="CR22" s="97"/>
      <c r="CS22" s="90"/>
      <c r="CT22" s="309"/>
      <c r="CU22" s="310"/>
      <c r="CV22" s="310"/>
      <c r="CW22" s="311"/>
      <c r="CX22" s="316"/>
      <c r="CY22" s="317"/>
      <c r="CZ22" s="317"/>
      <c r="DA22" s="318"/>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60"/>
      <c r="DX22" s="97"/>
    </row>
    <row r="23" spans="1:128" s="33" customFormat="1" ht="18" x14ac:dyDescent="0.2">
      <c r="A23" s="297"/>
      <c r="B23" s="25">
        <f>Year!$A$14</f>
        <v>43849</v>
      </c>
      <c r="C23" s="30" t="str">
        <f>IF(ISERROR(MATCH($B$23,event_dates,0)),"",INDEX(events,MATCH($B$23,event_dates,0)))</f>
        <v/>
      </c>
      <c r="D23" s="34"/>
      <c r="E23" s="34"/>
      <c r="F23" s="238">
        <f>Year!$B$14</f>
        <v>43850</v>
      </c>
      <c r="G23" s="239" t="str">
        <f>IF(ISERROR(MATCH($F$23,event_dates,0)),"",INDEX(events,MATCH($F$23,event_dates,0)))</f>
        <v>ML King Day</v>
      </c>
      <c r="H23" s="240"/>
      <c r="I23" s="240"/>
      <c r="J23" s="238">
        <f>Year!$C$14</f>
        <v>43851</v>
      </c>
      <c r="K23" s="239" t="str">
        <f>IF(ISERROR(MATCH($J$23,event_dates,0)),"",INDEX(events,MATCH($J$23,event_dates,0)))</f>
        <v/>
      </c>
      <c r="L23" s="240"/>
      <c r="M23" s="240"/>
      <c r="N23" s="238">
        <f>Year!$D$14</f>
        <v>43852</v>
      </c>
      <c r="O23" s="239" t="str">
        <f>IF(ISERROR(MATCH($N$23,event_dates,0)),"",INDEX(events,MATCH($N$23,event_dates,0)))</f>
        <v/>
      </c>
      <c r="P23" s="240"/>
      <c r="Q23" s="240"/>
      <c r="R23" s="238">
        <f>Year!$E$14</f>
        <v>43853</v>
      </c>
      <c r="S23" s="239" t="str">
        <f>IF(ISERROR(MATCH($R$23,event_dates,0)),"",INDEX(events,MATCH($R$23,event_dates,0)))</f>
        <v/>
      </c>
      <c r="T23" s="240"/>
      <c r="U23" s="240"/>
      <c r="V23" s="238">
        <f>Year!$F$14</f>
        <v>43854</v>
      </c>
      <c r="W23" s="239" t="str">
        <f>IF(ISERROR(MATCH($V$23,event_dates,0)),"",INDEX(events,MATCH($V$23,event_dates,0)))</f>
        <v/>
      </c>
      <c r="X23" s="240"/>
      <c r="Y23" s="240"/>
      <c r="Z23" s="25">
        <f>Year!$G$14</f>
        <v>43855</v>
      </c>
      <c r="AA23" s="30" t="str">
        <f>IF(ISERROR(MATCH($Z$23,event_dates,0)),"",INDEX(events,MATCH($Z$23,event_dates,0)))</f>
        <v/>
      </c>
      <c r="AB23" s="34"/>
      <c r="AC23" s="32"/>
      <c r="AD23" s="34"/>
      <c r="AE23" s="34"/>
      <c r="AF23" s="96"/>
      <c r="AG23" s="90"/>
      <c r="AH23" s="25">
        <f>Year!$A$14</f>
        <v>43849</v>
      </c>
      <c r="AI23" s="30" t="str">
        <f>IF(ISERROR(MATCH($B$23,event_dates,0)),"",INDEX(events,MATCH($B$23,event_dates,0)))</f>
        <v/>
      </c>
      <c r="AJ23" s="34"/>
      <c r="AK23" s="34"/>
      <c r="AL23" s="238">
        <f>Year!$B$14</f>
        <v>43850</v>
      </c>
      <c r="AM23" s="239" t="str">
        <f>IF(ISERROR(MATCH($F$23,event_dates,0)),"",INDEX(events,MATCH($F$23,event_dates,0)))</f>
        <v>ML King Day</v>
      </c>
      <c r="AN23" s="240"/>
      <c r="AO23" s="240"/>
      <c r="AP23" s="238">
        <f>Year!$C$14</f>
        <v>43851</v>
      </c>
      <c r="AQ23" s="239" t="str">
        <f>IF(ISERROR(MATCH($J$23,event_dates,0)),"",INDEX(events,MATCH($J$23,event_dates,0)))</f>
        <v/>
      </c>
      <c r="AR23" s="240"/>
      <c r="AS23" s="240"/>
      <c r="AT23" s="238">
        <f>Year!$D$14</f>
        <v>43852</v>
      </c>
      <c r="AU23" s="239" t="str">
        <f>IF(ISERROR(MATCH($N$23,event_dates,0)),"",INDEX(events,MATCH($N$23,event_dates,0)))</f>
        <v/>
      </c>
      <c r="AV23" s="240"/>
      <c r="AW23" s="240"/>
      <c r="AX23" s="238">
        <f>Year!$E$14</f>
        <v>43853</v>
      </c>
      <c r="AY23" s="239" t="str">
        <f>IF(ISERROR(MATCH($R$23,event_dates,0)),"",INDEX(events,MATCH($R$23,event_dates,0)))</f>
        <v/>
      </c>
      <c r="AZ23" s="240"/>
      <c r="BA23" s="240"/>
      <c r="BB23" s="238">
        <f>Year!$F$14</f>
        <v>43854</v>
      </c>
      <c r="BC23" s="239" t="str">
        <f>IF(ISERROR(MATCH($V$23,event_dates,0)),"",INDEX(events,MATCH($V$23,event_dates,0)))</f>
        <v/>
      </c>
      <c r="BD23" s="240"/>
      <c r="BE23" s="240"/>
      <c r="BF23" s="25">
        <f>Year!$G$14</f>
        <v>43855</v>
      </c>
      <c r="BG23" s="30" t="str">
        <f>IF(ISERROR(MATCH($Z$23,event_dates,0)),"",INDEX(events,MATCH($Z$23,event_dates,0)))</f>
        <v/>
      </c>
      <c r="BH23" s="34"/>
      <c r="BI23" s="32"/>
      <c r="BJ23" s="34"/>
      <c r="BK23" s="34"/>
      <c r="BL23" s="96"/>
      <c r="BM23" s="90"/>
      <c r="BN23" s="25">
        <f>Year!$A$14</f>
        <v>43849</v>
      </c>
      <c r="BO23" s="30" t="str">
        <f>IF(ISERROR(MATCH($B$23,event_dates,0)),"",INDEX(events,MATCH($B$23,event_dates,0)))</f>
        <v/>
      </c>
      <c r="BP23" s="34"/>
      <c r="BQ23" s="34"/>
      <c r="BR23" s="238">
        <f>Year!$B$14</f>
        <v>43850</v>
      </c>
      <c r="BS23" s="239" t="str">
        <f>IF(ISERROR(MATCH($F$23,event_dates,0)),"",INDEX(events,MATCH($F$23,event_dates,0)))</f>
        <v>ML King Day</v>
      </c>
      <c r="BT23" s="240"/>
      <c r="BU23" s="240"/>
      <c r="BV23" s="238">
        <f>Year!$C$14</f>
        <v>43851</v>
      </c>
      <c r="BW23" s="239" t="str">
        <f>IF(ISERROR(MATCH($J$23,event_dates,0)),"",INDEX(events,MATCH($J$23,event_dates,0)))</f>
        <v/>
      </c>
      <c r="BX23" s="240"/>
      <c r="BY23" s="240"/>
      <c r="BZ23" s="238">
        <f>Year!$D$14</f>
        <v>43852</v>
      </c>
      <c r="CA23" s="239" t="str">
        <f>IF(ISERROR(MATCH($N$23,event_dates,0)),"",INDEX(events,MATCH($N$23,event_dates,0)))</f>
        <v/>
      </c>
      <c r="CB23" s="240"/>
      <c r="CC23" s="240"/>
      <c r="CD23" s="238">
        <f>Year!$E$14</f>
        <v>43853</v>
      </c>
      <c r="CE23" s="239" t="str">
        <f>IF(ISERROR(MATCH($R$23,event_dates,0)),"",INDEX(events,MATCH($R$23,event_dates,0)))</f>
        <v/>
      </c>
      <c r="CF23" s="240"/>
      <c r="CG23" s="240"/>
      <c r="CH23" s="238">
        <f>Year!$F$14</f>
        <v>43854</v>
      </c>
      <c r="CI23" s="239" t="str">
        <f>IF(ISERROR(MATCH($V$23,event_dates,0)),"",INDEX(events,MATCH($V$23,event_dates,0)))</f>
        <v/>
      </c>
      <c r="CJ23" s="240"/>
      <c r="CK23" s="240"/>
      <c r="CL23" s="25">
        <f>Year!$G$14</f>
        <v>43855</v>
      </c>
      <c r="CM23" s="30" t="str">
        <f>IF(ISERROR(MATCH($Z$23,event_dates,0)),"",INDEX(events,MATCH($Z$23,event_dates,0)))</f>
        <v/>
      </c>
      <c r="CN23" s="34"/>
      <c r="CO23" s="32"/>
      <c r="CP23" s="34"/>
      <c r="CQ23" s="34"/>
      <c r="CR23" s="96"/>
      <c r="CS23" s="90"/>
      <c r="CT23" s="25">
        <f>Year!$A$14</f>
        <v>43849</v>
      </c>
      <c r="CU23" s="30" t="str">
        <f>IF(ISERROR(MATCH($B$23,event_dates,0)),"",INDEX(events,MATCH($B$23,event_dates,0)))</f>
        <v/>
      </c>
      <c r="CV23" s="34"/>
      <c r="CW23" s="34"/>
      <c r="CX23" s="25">
        <f>Year!$B$14</f>
        <v>43850</v>
      </c>
      <c r="CY23" s="30" t="str">
        <f>IF(ISERROR(MATCH($F$23,event_dates,0)),"",INDEX(events,MATCH($F$23,event_dates,0)))</f>
        <v>ML King Day</v>
      </c>
      <c r="CZ23" s="34"/>
      <c r="DA23" s="34"/>
      <c r="DB23" s="25">
        <f>Year!$C$14</f>
        <v>43851</v>
      </c>
      <c r="DC23" s="30" t="str">
        <f>IF(ISERROR(MATCH($J$23,event_dates,0)),"",INDEX(events,MATCH($J$23,event_dates,0)))</f>
        <v/>
      </c>
      <c r="DD23" s="34"/>
      <c r="DE23" s="34"/>
      <c r="DF23" s="25">
        <f>Year!$D$14</f>
        <v>43852</v>
      </c>
      <c r="DG23" s="30" t="str">
        <f>IF(ISERROR(MATCH($N$23,event_dates,0)),"",INDEX(events,MATCH($N$23,event_dates,0)))</f>
        <v/>
      </c>
      <c r="DH23" s="34"/>
      <c r="DI23" s="34"/>
      <c r="DJ23" s="25">
        <f>Year!$E$14</f>
        <v>43853</v>
      </c>
      <c r="DK23" s="30" t="str">
        <f>IF(ISERROR(MATCH($R$23,event_dates,0)),"",INDEX(events,MATCH($R$23,event_dates,0)))</f>
        <v/>
      </c>
      <c r="DL23" s="34"/>
      <c r="DM23" s="34"/>
      <c r="DN23" s="25">
        <f>Year!$F$14</f>
        <v>43854</v>
      </c>
      <c r="DO23" s="30" t="str">
        <f>IF(ISERROR(MATCH($V$23,event_dates,0)),"",INDEX(events,MATCH($V$23,event_dates,0)))</f>
        <v/>
      </c>
      <c r="DP23" s="34"/>
      <c r="DQ23" s="34"/>
      <c r="DR23" s="25">
        <f>Year!$G$14</f>
        <v>43855</v>
      </c>
      <c r="DS23" s="30" t="str">
        <f>IF(ISERROR(MATCH($Z$23,event_dates,0)),"",INDEX(events,MATCH($Z$23,event_dates,0)))</f>
        <v/>
      </c>
      <c r="DT23" s="34"/>
      <c r="DU23" s="32"/>
      <c r="DV23" s="34"/>
      <c r="DW23" s="34"/>
      <c r="DX23" s="96"/>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2" t="str">
        <f ca="1">IF(ISERROR(MATCH(F23,event_dates,0)+MATCH(F23,OFFSET(event_dates,MATCH(F23,event_dates,0),0,500,1),0)),"",INDEX(events,MATCH(F23,event_dates,0)+MATCH(F23,OFFSET(event_dates,MATCH(F23,event_dates,0),0,500,1),0)))</f>
        <v/>
      </c>
      <c r="G24" s="313"/>
      <c r="H24" s="229"/>
      <c r="I24" s="229"/>
      <c r="J24" s="312" t="str">
        <f ca="1">IF(ISERROR(MATCH(J23,event_dates,0)+MATCH(J23,OFFSET(event_dates,MATCH(J23,event_dates,0),0,500,1),0)),"",INDEX(events,MATCH(J23,event_dates,0)+MATCH(J23,OFFSET(event_dates,MATCH(J23,event_dates,0),0,500,1),0)))</f>
        <v/>
      </c>
      <c r="K24" s="313"/>
      <c r="L24" s="229"/>
      <c r="M24" s="229"/>
      <c r="N24" s="312" t="str">
        <f ca="1">IF(ISERROR(MATCH(N23,event_dates,0)+MATCH(N23,OFFSET(event_dates,MATCH(N23,event_dates,0),0,500,1),0)),"",INDEX(events,MATCH(N23,event_dates,0)+MATCH(N23,OFFSET(event_dates,MATCH(N23,event_dates,0),0,500,1),0)))</f>
        <v/>
      </c>
      <c r="O24" s="313"/>
      <c r="P24" s="229"/>
      <c r="Q24" s="229"/>
      <c r="R24" s="312" t="str">
        <f ca="1">IF(ISERROR(MATCH(R23,event_dates,0)+MATCH(R23,OFFSET(event_dates,MATCH(R23,event_dates,0),0,500,1),0)),"",INDEX(events,MATCH(R23,event_dates,0)+MATCH(R23,OFFSET(event_dates,MATCH(R23,event_dates,0),0,500,1),0)))</f>
        <v/>
      </c>
      <c r="S24" s="313"/>
      <c r="T24" s="229"/>
      <c r="U24" s="229"/>
      <c r="V24" s="312" t="str">
        <f ca="1">IF(ISERROR(MATCH(V23,event_dates,0)+MATCH(V23,OFFSET(event_dates,MATCH(V23,event_dates,0),0,500,1),0)),"",INDEX(events,MATCH(V23,event_dates,0)+MATCH(V23,OFFSET(event_dates,MATCH(V23,event_dates,0),0,500,1),0)))</f>
        <v/>
      </c>
      <c r="W24" s="313"/>
      <c r="X24" s="229"/>
      <c r="Y24" s="229"/>
      <c r="Z24" s="319" t="str">
        <f ca="1">IF(ISERROR(MATCH(Z23,event_dates,0)+MATCH(Z23,OFFSET(event_dates,MATCH(Z23,event_dates,0),0,500,1),0)),"",INDEX(events,MATCH(Z23,event_dates,0)+MATCH(Z23,OFFSET(event_dates,MATCH(Z23,event_dates,0),0,500,1),0)))</f>
        <v/>
      </c>
      <c r="AA24" s="307"/>
      <c r="AB24" s="59"/>
      <c r="AC24" s="26"/>
      <c r="AD24" s="59"/>
      <c r="AE24" s="59"/>
      <c r="AF24" s="94"/>
      <c r="AG24" s="90"/>
      <c r="AH24" s="319" t="str">
        <f ca="1">IF(ISERROR(MATCH(AH23,event_dates,0)+MATCH(AH23,OFFSET(event_dates,MATCH(AH23,event_dates,0),0,500,1),0)),"",INDEX(events,MATCH(AH23,event_dates,0)+MATCH(AH23,OFFSET(event_dates,MATCH(AH23,event_dates,0),0,500,1),0)))</f>
        <v/>
      </c>
      <c r="AI24" s="363"/>
      <c r="AJ24" s="59"/>
      <c r="AK24" s="59"/>
      <c r="AL24" s="312" t="str">
        <f ca="1">IF(ISERROR(MATCH(AL23,event_dates,0)+MATCH(AL23,OFFSET(event_dates,MATCH(AL23,event_dates,0),0,500,1),0)),"",INDEX(events,MATCH(AL23,event_dates,0)+MATCH(AL23,OFFSET(event_dates,MATCH(AL23,event_dates,0),0,500,1),0)))</f>
        <v/>
      </c>
      <c r="AM24" s="364"/>
      <c r="AN24" s="229"/>
      <c r="AO24" s="229"/>
      <c r="AP24" s="312" t="str">
        <f ca="1">IF(ISERROR(MATCH(AP23,event_dates,0)+MATCH(AP23,OFFSET(event_dates,MATCH(AP23,event_dates,0),0,500,1),0)),"",INDEX(events,MATCH(AP23,event_dates,0)+MATCH(AP23,OFFSET(event_dates,MATCH(AP23,event_dates,0),0,500,1),0)))</f>
        <v/>
      </c>
      <c r="AQ24" s="364"/>
      <c r="AR24" s="229"/>
      <c r="AS24" s="229"/>
      <c r="AT24" s="312" t="str">
        <f ca="1">IF(ISERROR(MATCH(AT23,event_dates,0)+MATCH(AT23,OFFSET(event_dates,MATCH(AT23,event_dates,0),0,500,1),0)),"",INDEX(events,MATCH(AT23,event_dates,0)+MATCH(AT23,OFFSET(event_dates,MATCH(AT23,event_dates,0),0,500,1),0)))</f>
        <v/>
      </c>
      <c r="AU24" s="364"/>
      <c r="AV24" s="229"/>
      <c r="AW24" s="229"/>
      <c r="AX24" s="312" t="str">
        <f ca="1">IF(ISERROR(MATCH(AX23,event_dates,0)+MATCH(AX23,OFFSET(event_dates,MATCH(AX23,event_dates,0),0,500,1),0)),"",INDEX(events,MATCH(AX23,event_dates,0)+MATCH(AX23,OFFSET(event_dates,MATCH(AX23,event_dates,0),0,500,1),0)))</f>
        <v/>
      </c>
      <c r="AY24" s="364"/>
      <c r="AZ24" s="229"/>
      <c r="BA24" s="229"/>
      <c r="BB24" s="312" t="str">
        <f ca="1">IF(ISERROR(MATCH(BB23,event_dates,0)+MATCH(BB23,OFFSET(event_dates,MATCH(BB23,event_dates,0),0,500,1),0)),"",INDEX(events,MATCH(BB23,event_dates,0)+MATCH(BB23,OFFSET(event_dates,MATCH(BB23,event_dates,0),0,500,1),0)))</f>
        <v/>
      </c>
      <c r="BC24" s="364"/>
      <c r="BD24" s="229"/>
      <c r="BE24" s="229"/>
      <c r="BF24" s="319" t="str">
        <f ca="1">IF(ISERROR(MATCH(BF23,event_dates,0)+MATCH(BF23,OFFSET(event_dates,MATCH(BF23,event_dates,0),0,500,1),0)),"",INDEX(events,MATCH(BF23,event_dates,0)+MATCH(BF23,OFFSET(event_dates,MATCH(BF23,event_dates,0),0,500,1),0)))</f>
        <v/>
      </c>
      <c r="BG24" s="363"/>
      <c r="BH24" s="59"/>
      <c r="BI24" s="26"/>
      <c r="BJ24" s="59"/>
      <c r="BK24" s="59"/>
      <c r="BL24" s="94"/>
      <c r="BM24" s="90"/>
      <c r="BN24" s="319" t="str">
        <f ca="1">IF(ISERROR(MATCH(BN23,event_dates,0)+MATCH(BN23,OFFSET(event_dates,MATCH(BN23,event_dates,0),0,500,1),0)),"",INDEX(events,MATCH(BN23,event_dates,0)+MATCH(BN23,OFFSET(event_dates,MATCH(BN23,event_dates,0),0,500,1),0)))</f>
        <v/>
      </c>
      <c r="BO24" s="363"/>
      <c r="BP24" s="59"/>
      <c r="BQ24" s="59"/>
      <c r="BR24" s="312" t="str">
        <f ca="1">IF(ISERROR(MATCH(BR23,event_dates,0)+MATCH(BR23,OFFSET(event_dates,MATCH(BR23,event_dates,0),0,500,1),0)),"",INDEX(events,MATCH(BR23,event_dates,0)+MATCH(BR23,OFFSET(event_dates,MATCH(BR23,event_dates,0),0,500,1),0)))</f>
        <v/>
      </c>
      <c r="BS24" s="364"/>
      <c r="BT24" s="229"/>
      <c r="BU24" s="229"/>
      <c r="BV24" s="312" t="str">
        <f ca="1">IF(ISERROR(MATCH(BV23,event_dates,0)+MATCH(BV23,OFFSET(event_dates,MATCH(BV23,event_dates,0),0,500,1),0)),"",INDEX(events,MATCH(BV23,event_dates,0)+MATCH(BV23,OFFSET(event_dates,MATCH(BV23,event_dates,0),0,500,1),0)))</f>
        <v/>
      </c>
      <c r="BW24" s="364"/>
      <c r="BX24" s="229"/>
      <c r="BY24" s="229"/>
      <c r="BZ24" s="312" t="str">
        <f ca="1">IF(ISERROR(MATCH(BZ23,event_dates,0)+MATCH(BZ23,OFFSET(event_dates,MATCH(BZ23,event_dates,0),0,500,1),0)),"",INDEX(events,MATCH(BZ23,event_dates,0)+MATCH(BZ23,OFFSET(event_dates,MATCH(BZ23,event_dates,0),0,500,1),0)))</f>
        <v/>
      </c>
      <c r="CA24" s="364"/>
      <c r="CB24" s="229"/>
      <c r="CC24" s="229"/>
      <c r="CD24" s="312" t="str">
        <f ca="1">IF(ISERROR(MATCH(CD23,event_dates,0)+MATCH(CD23,OFFSET(event_dates,MATCH(CD23,event_dates,0),0,500,1),0)),"",INDEX(events,MATCH(CD23,event_dates,0)+MATCH(CD23,OFFSET(event_dates,MATCH(CD23,event_dates,0),0,500,1),0)))</f>
        <v/>
      </c>
      <c r="CE24" s="364"/>
      <c r="CF24" s="229"/>
      <c r="CG24" s="229"/>
      <c r="CH24" s="312" t="str">
        <f ca="1">IF(ISERROR(MATCH(CH23,event_dates,0)+MATCH(CH23,OFFSET(event_dates,MATCH(CH23,event_dates,0),0,500,1),0)),"",INDEX(events,MATCH(CH23,event_dates,0)+MATCH(CH23,OFFSET(event_dates,MATCH(CH23,event_dates,0),0,500,1),0)))</f>
        <v/>
      </c>
      <c r="CI24" s="364"/>
      <c r="CJ24" s="229"/>
      <c r="CK24" s="229"/>
      <c r="CL24" s="319" t="str">
        <f ca="1">IF(ISERROR(MATCH(CL23,event_dates,0)+MATCH(CL23,OFFSET(event_dates,MATCH(CL23,event_dates,0),0,500,1),0)),"",INDEX(events,MATCH(CL23,event_dates,0)+MATCH(CL23,OFFSET(event_dates,MATCH(CL23,event_dates,0),0,500,1),0)))</f>
        <v/>
      </c>
      <c r="CM24" s="363"/>
      <c r="CN24" s="59"/>
      <c r="CO24" s="26"/>
      <c r="CP24" s="59"/>
      <c r="CQ24" s="59"/>
      <c r="CR24" s="94"/>
      <c r="CS24" s="90"/>
      <c r="CT24" s="319" t="str">
        <f ca="1">IF(ISERROR(MATCH(CT23,event_dates,0)+MATCH(CT23,OFFSET(event_dates,MATCH(CT23,event_dates,0),0,500,1),0)),"",INDEX(events,MATCH(CT23,event_dates,0)+MATCH(CT23,OFFSET(event_dates,MATCH(CT23,event_dates,0),0,500,1),0)))</f>
        <v/>
      </c>
      <c r="CU24" s="363"/>
      <c r="CV24" s="59"/>
      <c r="CW24" s="59"/>
      <c r="CX24" s="319" t="str">
        <f ca="1">IF(ISERROR(MATCH(CX23,event_dates,0)+MATCH(CX23,OFFSET(event_dates,MATCH(CX23,event_dates,0),0,500,1),0)),"",INDEX(events,MATCH(CX23,event_dates,0)+MATCH(CX23,OFFSET(event_dates,MATCH(CX23,event_dates,0),0,500,1),0)))</f>
        <v/>
      </c>
      <c r="CY24" s="363"/>
      <c r="CZ24" s="59"/>
      <c r="DA24" s="59"/>
      <c r="DB24" s="319" t="str">
        <f ca="1">IF(ISERROR(MATCH(DB23,event_dates,0)+MATCH(DB23,OFFSET(event_dates,MATCH(DB23,event_dates,0),0,500,1),0)),"",INDEX(events,MATCH(DB23,event_dates,0)+MATCH(DB23,OFFSET(event_dates,MATCH(DB23,event_dates,0),0,500,1),0)))</f>
        <v/>
      </c>
      <c r="DC24" s="363"/>
      <c r="DD24" s="59"/>
      <c r="DE24" s="59"/>
      <c r="DF24" s="319" t="str">
        <f ca="1">IF(ISERROR(MATCH(DF23,event_dates,0)+MATCH(DF23,OFFSET(event_dates,MATCH(DF23,event_dates,0),0,500,1),0)),"",INDEX(events,MATCH(DF23,event_dates,0)+MATCH(DF23,OFFSET(event_dates,MATCH(DF23,event_dates,0),0,500,1),0)))</f>
        <v/>
      </c>
      <c r="DG24" s="363"/>
      <c r="DH24" s="59"/>
      <c r="DI24" s="59"/>
      <c r="DJ24" s="319" t="str">
        <f ca="1">IF(ISERROR(MATCH(DJ23,event_dates,0)+MATCH(DJ23,OFFSET(event_dates,MATCH(DJ23,event_dates,0),0,500,1),0)),"",INDEX(events,MATCH(DJ23,event_dates,0)+MATCH(DJ23,OFFSET(event_dates,MATCH(DJ23,event_dates,0),0,500,1),0)))</f>
        <v/>
      </c>
      <c r="DK24" s="363"/>
      <c r="DL24" s="59"/>
      <c r="DM24" s="59"/>
      <c r="DN24" s="319" t="str">
        <f ca="1">IF(ISERROR(MATCH(DN23,event_dates,0)+MATCH(DN23,OFFSET(event_dates,MATCH(DN23,event_dates,0),0,500,1),0)),"",INDEX(events,MATCH(DN23,event_dates,0)+MATCH(DN23,OFFSET(event_dates,MATCH(DN23,event_dates,0),0,500,1),0)))</f>
        <v/>
      </c>
      <c r="DO24" s="363"/>
      <c r="DP24" s="59"/>
      <c r="DQ24" s="59"/>
      <c r="DR24" s="319" t="str">
        <f ca="1">IF(ISERROR(MATCH(DR23,event_dates,0)+MATCH(DR23,OFFSET(event_dates,MATCH(DR23,event_dates,0),0,500,1),0)),"",INDEX(events,MATCH(DR23,event_dates,0)+MATCH(DR23,OFFSET(event_dates,MATCH(DR23,event_dates,0),0,500,1),0)))</f>
        <v/>
      </c>
      <c r="DS24" s="363"/>
      <c r="DT24" s="59"/>
      <c r="DU24" s="26"/>
      <c r="DV24" s="59"/>
      <c r="DW24" s="59"/>
      <c r="DX24" s="94"/>
    </row>
    <row r="25" spans="1:128" s="9" customFormat="1" ht="13.5" x14ac:dyDescent="0.2">
      <c r="A25" s="297"/>
      <c r="B25" s="306"/>
      <c r="C25" s="307"/>
      <c r="D25" s="307"/>
      <c r="E25" s="308"/>
      <c r="F25" s="314">
        <v>0</v>
      </c>
      <c r="G25" s="313"/>
      <c r="H25" s="313"/>
      <c r="I25" s="315"/>
      <c r="J25" s="314">
        <v>0</v>
      </c>
      <c r="K25" s="313"/>
      <c r="L25" s="313"/>
      <c r="M25" s="315"/>
      <c r="N25" s="314">
        <v>0</v>
      </c>
      <c r="O25" s="313"/>
      <c r="P25" s="313"/>
      <c r="Q25" s="315"/>
      <c r="R25" s="314">
        <v>0</v>
      </c>
      <c r="S25" s="313"/>
      <c r="T25" s="313"/>
      <c r="U25" s="315"/>
      <c r="V25" s="314">
        <v>0</v>
      </c>
      <c r="W25" s="313"/>
      <c r="X25" s="313"/>
      <c r="Y25" s="315"/>
      <c r="Z25" s="306"/>
      <c r="AA25" s="307"/>
      <c r="AB25" s="307"/>
      <c r="AC25" s="308"/>
      <c r="AD25" s="59"/>
      <c r="AE25" s="59"/>
      <c r="AF25" s="94"/>
      <c r="AG25" s="90"/>
      <c r="AH25" s="306"/>
      <c r="AI25" s="307"/>
      <c r="AJ25" s="307"/>
      <c r="AK25" s="308"/>
      <c r="AL25" s="314">
        <v>0</v>
      </c>
      <c r="AM25" s="313"/>
      <c r="AN25" s="313"/>
      <c r="AO25" s="315"/>
      <c r="AP25" s="314">
        <v>0</v>
      </c>
      <c r="AQ25" s="313"/>
      <c r="AR25" s="313"/>
      <c r="AS25" s="315"/>
      <c r="AT25" s="314">
        <v>0</v>
      </c>
      <c r="AU25" s="313"/>
      <c r="AV25" s="313"/>
      <c r="AW25" s="315"/>
      <c r="AX25" s="314">
        <v>0</v>
      </c>
      <c r="AY25" s="313"/>
      <c r="AZ25" s="313"/>
      <c r="BA25" s="315"/>
      <c r="BB25" s="314">
        <v>0</v>
      </c>
      <c r="BC25" s="313"/>
      <c r="BD25" s="313"/>
      <c r="BE25" s="315"/>
      <c r="BF25" s="306"/>
      <c r="BG25" s="307"/>
      <c r="BH25" s="307"/>
      <c r="BI25" s="308"/>
      <c r="BJ25" s="59"/>
      <c r="BK25" s="59"/>
      <c r="BL25" s="94"/>
      <c r="BM25" s="90"/>
      <c r="BN25" s="306"/>
      <c r="BO25" s="307"/>
      <c r="BP25" s="307"/>
      <c r="BQ25" s="308"/>
      <c r="BR25" s="314">
        <v>0</v>
      </c>
      <c r="BS25" s="313"/>
      <c r="BT25" s="313"/>
      <c r="BU25" s="315"/>
      <c r="BV25" s="314">
        <v>0</v>
      </c>
      <c r="BW25" s="313"/>
      <c r="BX25" s="313"/>
      <c r="BY25" s="315"/>
      <c r="BZ25" s="314">
        <v>0</v>
      </c>
      <c r="CA25" s="313"/>
      <c r="CB25" s="313"/>
      <c r="CC25" s="315"/>
      <c r="CD25" s="314">
        <v>0</v>
      </c>
      <c r="CE25" s="313"/>
      <c r="CF25" s="313"/>
      <c r="CG25" s="315"/>
      <c r="CH25" s="314">
        <v>0</v>
      </c>
      <c r="CI25" s="313"/>
      <c r="CJ25" s="313"/>
      <c r="CK25" s="315"/>
      <c r="CL25" s="306"/>
      <c r="CM25" s="307"/>
      <c r="CN25" s="307"/>
      <c r="CO25" s="308"/>
      <c r="CP25" s="59"/>
      <c r="CQ25" s="59"/>
      <c r="CR25" s="94"/>
      <c r="CS25" s="90"/>
      <c r="CT25" s="306"/>
      <c r="CU25" s="307"/>
      <c r="CV25" s="307"/>
      <c r="CW25" s="308"/>
      <c r="CX25" s="314">
        <v>0</v>
      </c>
      <c r="CY25" s="313"/>
      <c r="CZ25" s="313"/>
      <c r="DA25" s="315"/>
      <c r="DB25" s="314">
        <v>0</v>
      </c>
      <c r="DC25" s="313"/>
      <c r="DD25" s="313"/>
      <c r="DE25" s="315"/>
      <c r="DF25" s="314">
        <v>0</v>
      </c>
      <c r="DG25" s="313"/>
      <c r="DH25" s="313"/>
      <c r="DI25" s="315"/>
      <c r="DJ25" s="314">
        <v>0</v>
      </c>
      <c r="DK25" s="313"/>
      <c r="DL25" s="313"/>
      <c r="DM25" s="315"/>
      <c r="DN25" s="314">
        <v>0</v>
      </c>
      <c r="DO25" s="313"/>
      <c r="DP25" s="313"/>
      <c r="DQ25" s="315"/>
      <c r="DR25" s="306"/>
      <c r="DS25" s="307"/>
      <c r="DT25" s="307"/>
      <c r="DU25" s="308"/>
      <c r="DV25" s="59"/>
      <c r="DW25" s="59"/>
      <c r="DX25" s="94"/>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59"/>
      <c r="AF26" s="94"/>
      <c r="AG26" s="90"/>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59"/>
      <c r="BL26" s="94"/>
      <c r="BM26" s="90"/>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59"/>
      <c r="CR26" s="94"/>
      <c r="CS26" s="90"/>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59"/>
      <c r="DX26" s="94"/>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59"/>
      <c r="AF27" s="94"/>
      <c r="AG27" s="90"/>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59"/>
      <c r="BL27" s="94"/>
      <c r="BM27" s="90"/>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59"/>
      <c r="CR27" s="94"/>
      <c r="CS27" s="90"/>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59"/>
      <c r="DX27" s="94"/>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60"/>
      <c r="AF28" s="97"/>
      <c r="AG28" s="90"/>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60"/>
      <c r="BL28" s="97"/>
      <c r="BM28" s="90"/>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60"/>
      <c r="CR28" s="97"/>
      <c r="CS28" s="90"/>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60"/>
      <c r="DX28" s="97"/>
    </row>
    <row r="29" spans="1:128" s="33" customFormat="1" ht="18" x14ac:dyDescent="0.2">
      <c r="A29" s="297"/>
      <c r="B29" s="25">
        <f>Year!$A$15</f>
        <v>43856</v>
      </c>
      <c r="C29" s="30" t="str">
        <f>IF(ISERROR(MATCH($B$29,event_dates,0)),"",INDEX(events,MATCH($B$29,event_dates,0)))</f>
        <v/>
      </c>
      <c r="D29" s="34"/>
      <c r="E29" s="34"/>
      <c r="F29" s="238">
        <f>Year!$B$15</f>
        <v>43857</v>
      </c>
      <c r="G29" s="239" t="str">
        <f>IF(ISERROR(MATCH($F$29,event_dates,0)),"",INDEX(events,MATCH($F$29,event_dates,0)))</f>
        <v/>
      </c>
      <c r="H29" s="240"/>
      <c r="I29" s="240"/>
      <c r="J29" s="238">
        <f>Year!$C$15</f>
        <v>43858</v>
      </c>
      <c r="K29" s="239" t="str">
        <f>IF(ISERROR(MATCH($J$29,event_dates,0)),"",INDEX(events,MATCH($J$29,event_dates,0)))</f>
        <v/>
      </c>
      <c r="L29" s="240"/>
      <c r="M29" s="240"/>
      <c r="N29" s="238">
        <f>Year!$D$15</f>
        <v>43859</v>
      </c>
      <c r="O29" s="239" t="str">
        <f>IF(ISERROR(MATCH($N$29,event_dates,0)),"",INDEX(events,MATCH($N$29,event_dates,0)))</f>
        <v/>
      </c>
      <c r="P29" s="240"/>
      <c r="Q29" s="240"/>
      <c r="R29" s="238">
        <f>Year!$E$15</f>
        <v>43860</v>
      </c>
      <c r="S29" s="239" t="str">
        <f>IF(ISERROR(MATCH($R$29,event_dates,0)),"",INDEX(events,MATCH($R$29,event_dates,0)))</f>
        <v/>
      </c>
      <c r="T29" s="240"/>
      <c r="U29" s="240"/>
      <c r="V29" s="238">
        <f>Year!$F$15</f>
        <v>43861</v>
      </c>
      <c r="W29" s="239" t="str">
        <f>IF(ISERROR(MATCH($V$29,event_dates,0)),"",INDEX(events,MATCH($V$29,event_dates,0)))</f>
        <v/>
      </c>
      <c r="X29" s="240"/>
      <c r="Y29" s="240"/>
      <c r="Z29" s="25" t="str">
        <f>Year!$G$15</f>
        <v/>
      </c>
      <c r="AA29" s="30" t="str">
        <f>IF(ISERROR(MATCH($Z$29,event_dates,0)),"",INDEX(events,MATCH($Z$29,event_dates,0)))</f>
        <v/>
      </c>
      <c r="AB29" s="34"/>
      <c r="AC29" s="32"/>
      <c r="AD29" s="34"/>
      <c r="AE29" s="34"/>
      <c r="AF29" s="96"/>
      <c r="AG29" s="90"/>
      <c r="AH29" s="25">
        <f>Year!$A$15</f>
        <v>43856</v>
      </c>
      <c r="AI29" s="30" t="str">
        <f>IF(ISERROR(MATCH($B$29,event_dates,0)),"",INDEX(events,MATCH($B$29,event_dates,0)))</f>
        <v/>
      </c>
      <c r="AJ29" s="34"/>
      <c r="AK29" s="34"/>
      <c r="AL29" s="238">
        <f>Year!$B$15</f>
        <v>43857</v>
      </c>
      <c r="AM29" s="239" t="str">
        <f>IF(ISERROR(MATCH($F$29,event_dates,0)),"",INDEX(events,MATCH($F$29,event_dates,0)))</f>
        <v/>
      </c>
      <c r="AN29" s="240"/>
      <c r="AO29" s="240"/>
      <c r="AP29" s="238">
        <f>Year!$C$15</f>
        <v>43858</v>
      </c>
      <c r="AQ29" s="239" t="str">
        <f>IF(ISERROR(MATCH($J$29,event_dates,0)),"",INDEX(events,MATCH($J$29,event_dates,0)))</f>
        <v/>
      </c>
      <c r="AR29" s="240"/>
      <c r="AS29" s="240"/>
      <c r="AT29" s="238">
        <f>Year!$D$15</f>
        <v>43859</v>
      </c>
      <c r="AU29" s="239" t="str">
        <f>IF(ISERROR(MATCH($N$29,event_dates,0)),"",INDEX(events,MATCH($N$29,event_dates,0)))</f>
        <v/>
      </c>
      <c r="AV29" s="240"/>
      <c r="AW29" s="240"/>
      <c r="AX29" s="238">
        <f>Year!$E$15</f>
        <v>43860</v>
      </c>
      <c r="AY29" s="239" t="str">
        <f>IF(ISERROR(MATCH($R$29,event_dates,0)),"",INDEX(events,MATCH($R$29,event_dates,0)))</f>
        <v/>
      </c>
      <c r="AZ29" s="240"/>
      <c r="BA29" s="240"/>
      <c r="BB29" s="238">
        <f>Year!$F$15</f>
        <v>43861</v>
      </c>
      <c r="BC29" s="239" t="str">
        <f>IF(ISERROR(MATCH($V$29,event_dates,0)),"",INDEX(events,MATCH($V$29,event_dates,0)))</f>
        <v/>
      </c>
      <c r="BD29" s="240"/>
      <c r="BE29" s="240"/>
      <c r="BF29" s="25" t="str">
        <f>Year!$G$15</f>
        <v/>
      </c>
      <c r="BG29" s="30" t="str">
        <f>IF(ISERROR(MATCH($Z$29,event_dates,0)),"",INDEX(events,MATCH($Z$29,event_dates,0)))</f>
        <v/>
      </c>
      <c r="BH29" s="34"/>
      <c r="BI29" s="32"/>
      <c r="BJ29" s="34"/>
      <c r="BK29" s="34"/>
      <c r="BL29" s="96"/>
      <c r="BM29" s="90"/>
      <c r="BN29" s="25">
        <f>Year!$A$15</f>
        <v>43856</v>
      </c>
      <c r="BO29" s="30" t="str">
        <f>IF(ISERROR(MATCH($B$29,event_dates,0)),"",INDEX(events,MATCH($B$29,event_dates,0)))</f>
        <v/>
      </c>
      <c r="BP29" s="34"/>
      <c r="BQ29" s="34"/>
      <c r="BR29" s="238">
        <f>Year!$B$15</f>
        <v>43857</v>
      </c>
      <c r="BS29" s="239" t="str">
        <f>IF(ISERROR(MATCH($F$29,event_dates,0)),"",INDEX(events,MATCH($F$29,event_dates,0)))</f>
        <v/>
      </c>
      <c r="BT29" s="240"/>
      <c r="BU29" s="240"/>
      <c r="BV29" s="238">
        <f>Year!$C$15</f>
        <v>43858</v>
      </c>
      <c r="BW29" s="239" t="str">
        <f>IF(ISERROR(MATCH($J$29,event_dates,0)),"",INDEX(events,MATCH($J$29,event_dates,0)))</f>
        <v/>
      </c>
      <c r="BX29" s="240"/>
      <c r="BY29" s="240"/>
      <c r="BZ29" s="238">
        <f>Year!$D$15</f>
        <v>43859</v>
      </c>
      <c r="CA29" s="239" t="str">
        <f>IF(ISERROR(MATCH($N$29,event_dates,0)),"",INDEX(events,MATCH($N$29,event_dates,0)))</f>
        <v/>
      </c>
      <c r="CB29" s="240"/>
      <c r="CC29" s="240"/>
      <c r="CD29" s="238">
        <f>Year!$E$15</f>
        <v>43860</v>
      </c>
      <c r="CE29" s="239" t="str">
        <f>IF(ISERROR(MATCH($R$29,event_dates,0)),"",INDEX(events,MATCH($R$29,event_dates,0)))</f>
        <v/>
      </c>
      <c r="CF29" s="240"/>
      <c r="CG29" s="240"/>
      <c r="CH29" s="238">
        <f>Year!$F$15</f>
        <v>43861</v>
      </c>
      <c r="CI29" s="239" t="str">
        <f>IF(ISERROR(MATCH($V$29,event_dates,0)),"",INDEX(events,MATCH($V$29,event_dates,0)))</f>
        <v/>
      </c>
      <c r="CJ29" s="240"/>
      <c r="CK29" s="240"/>
      <c r="CL29" s="25" t="str">
        <f>Year!$G$15</f>
        <v/>
      </c>
      <c r="CM29" s="30" t="str">
        <f>IF(ISERROR(MATCH($Z$29,event_dates,0)),"",INDEX(events,MATCH($Z$29,event_dates,0)))</f>
        <v/>
      </c>
      <c r="CN29" s="34"/>
      <c r="CO29" s="32"/>
      <c r="CP29" s="34"/>
      <c r="CQ29" s="34"/>
      <c r="CR29" s="96"/>
      <c r="CS29" s="90"/>
      <c r="CT29" s="25">
        <f>Year!$A$15</f>
        <v>43856</v>
      </c>
      <c r="CU29" s="30" t="str">
        <f>IF(ISERROR(MATCH($B$29,event_dates,0)),"",INDEX(events,MATCH($B$29,event_dates,0)))</f>
        <v/>
      </c>
      <c r="CV29" s="34"/>
      <c r="CW29" s="34"/>
      <c r="CX29" s="25">
        <f>Year!$B$15</f>
        <v>43857</v>
      </c>
      <c r="CY29" s="30" t="str">
        <f>IF(ISERROR(MATCH($F$29,event_dates,0)),"",INDEX(events,MATCH($F$29,event_dates,0)))</f>
        <v/>
      </c>
      <c r="CZ29" s="34"/>
      <c r="DA29" s="34"/>
      <c r="DB29" s="25">
        <f>Year!$C$15</f>
        <v>43858</v>
      </c>
      <c r="DC29" s="30" t="str">
        <f>IF(ISERROR(MATCH($J$29,event_dates,0)),"",INDEX(events,MATCH($J$29,event_dates,0)))</f>
        <v/>
      </c>
      <c r="DD29" s="34"/>
      <c r="DE29" s="34"/>
      <c r="DF29" s="25">
        <f>Year!$D$15</f>
        <v>43859</v>
      </c>
      <c r="DG29" s="30" t="str">
        <f>IF(ISERROR(MATCH($N$29,event_dates,0)),"",INDEX(events,MATCH($N$29,event_dates,0)))</f>
        <v/>
      </c>
      <c r="DH29" s="34"/>
      <c r="DI29" s="34"/>
      <c r="DJ29" s="25">
        <f>Year!$E$15</f>
        <v>43860</v>
      </c>
      <c r="DK29" s="30" t="str">
        <f>IF(ISERROR(MATCH($R$29,event_dates,0)),"",INDEX(events,MATCH($R$29,event_dates,0)))</f>
        <v/>
      </c>
      <c r="DL29" s="34"/>
      <c r="DM29" s="34"/>
      <c r="DN29" s="25">
        <f>Year!$F$15</f>
        <v>43861</v>
      </c>
      <c r="DO29" s="30" t="str">
        <f>IF(ISERROR(MATCH($V$29,event_dates,0)),"",INDEX(events,MATCH($V$29,event_dates,0)))</f>
        <v/>
      </c>
      <c r="DP29" s="34"/>
      <c r="DQ29" s="34"/>
      <c r="DR29" s="25" t="str">
        <f>Year!$G$15</f>
        <v/>
      </c>
      <c r="DS29" s="30" t="str">
        <f>IF(ISERROR(MATCH($Z$29,event_dates,0)),"",INDEX(events,MATCH($Z$29,event_dates,0)))</f>
        <v/>
      </c>
      <c r="DT29" s="34"/>
      <c r="DU29" s="32"/>
      <c r="DV29" s="34"/>
      <c r="DW29" s="34"/>
      <c r="DX29" s="96"/>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2" t="str">
        <f ca="1">IF(ISERROR(MATCH(F29,event_dates,0)+MATCH(F29,OFFSET(event_dates,MATCH(F29,event_dates,0),0,500,1),0)),"",INDEX(events,MATCH(F29,event_dates,0)+MATCH(F29,OFFSET(event_dates,MATCH(F29,event_dates,0),0,500,1),0)))</f>
        <v/>
      </c>
      <c r="G30" s="313"/>
      <c r="H30" s="229"/>
      <c r="I30" s="229"/>
      <c r="J30" s="312" t="str">
        <f ca="1">IF(ISERROR(MATCH(J29,event_dates,0)+MATCH(J29,OFFSET(event_dates,MATCH(J29,event_dates,0),0,500,1),0)),"",INDEX(events,MATCH(J29,event_dates,0)+MATCH(J29,OFFSET(event_dates,MATCH(J29,event_dates,0),0,500,1),0)))</f>
        <v/>
      </c>
      <c r="K30" s="313"/>
      <c r="L30" s="229"/>
      <c r="M30" s="229"/>
      <c r="N30" s="312" t="str">
        <f ca="1">IF(ISERROR(MATCH(N29,event_dates,0)+MATCH(N29,OFFSET(event_dates,MATCH(N29,event_dates,0),0,500,1),0)),"",INDEX(events,MATCH(N29,event_dates,0)+MATCH(N29,OFFSET(event_dates,MATCH(N29,event_dates,0),0,500,1),0)))</f>
        <v/>
      </c>
      <c r="O30" s="313"/>
      <c r="P30" s="229"/>
      <c r="Q30" s="229"/>
      <c r="R30" s="312" t="str">
        <f ca="1">IF(ISERROR(MATCH(R29,event_dates,0)+MATCH(R29,OFFSET(event_dates,MATCH(R29,event_dates,0),0,500,1),0)),"",INDEX(events,MATCH(R29,event_dates,0)+MATCH(R29,OFFSET(event_dates,MATCH(R29,event_dates,0),0,500,1),0)))</f>
        <v/>
      </c>
      <c r="S30" s="313"/>
      <c r="T30" s="229"/>
      <c r="U30" s="229"/>
      <c r="V30" s="312" t="str">
        <f ca="1">IF(ISERROR(MATCH(V29,event_dates,0)+MATCH(V29,OFFSET(event_dates,MATCH(V29,event_dates,0),0,500,1),0)),"",INDEX(events,MATCH(V29,event_dates,0)+MATCH(V29,OFFSET(event_dates,MATCH(V29,event_dates,0),0,500,1),0)))</f>
        <v/>
      </c>
      <c r="W30" s="313"/>
      <c r="X30" s="229"/>
      <c r="Y30" s="229"/>
      <c r="Z30" s="319" t="str">
        <f ca="1">IF(ISERROR(MATCH(Z29,event_dates,0)+MATCH(Z29,OFFSET(event_dates,MATCH(Z29,event_dates,0),0,500,1),0)),"",INDEX(events,MATCH(Z29,event_dates,0)+MATCH(Z29,OFFSET(event_dates,MATCH(Z29,event_dates,0),0,500,1),0)))</f>
        <v/>
      </c>
      <c r="AA30" s="307"/>
      <c r="AB30" s="59"/>
      <c r="AC30" s="26"/>
      <c r="AD30" s="59"/>
      <c r="AE30" s="59"/>
      <c r="AF30" s="94"/>
      <c r="AG30" s="90"/>
      <c r="AH30" s="319" t="str">
        <f ca="1">IF(ISERROR(MATCH(AH29,event_dates,0)+MATCH(AH29,OFFSET(event_dates,MATCH(AH29,event_dates,0),0,500,1),0)),"",INDEX(events,MATCH(AH29,event_dates,0)+MATCH(AH29,OFFSET(event_dates,MATCH(AH29,event_dates,0),0,500,1),0)))</f>
        <v/>
      </c>
      <c r="AI30" s="363"/>
      <c r="AJ30" s="59"/>
      <c r="AK30" s="59"/>
      <c r="AL30" s="312" t="str">
        <f ca="1">IF(ISERROR(MATCH(AL29,event_dates,0)+MATCH(AL29,OFFSET(event_dates,MATCH(AL29,event_dates,0),0,500,1),0)),"",INDEX(events,MATCH(AL29,event_dates,0)+MATCH(AL29,OFFSET(event_dates,MATCH(AL29,event_dates,0),0,500,1),0)))</f>
        <v/>
      </c>
      <c r="AM30" s="364"/>
      <c r="AN30" s="229"/>
      <c r="AO30" s="229"/>
      <c r="AP30" s="312" t="str">
        <f ca="1">IF(ISERROR(MATCH(AP29,event_dates,0)+MATCH(AP29,OFFSET(event_dates,MATCH(AP29,event_dates,0),0,500,1),0)),"",INDEX(events,MATCH(AP29,event_dates,0)+MATCH(AP29,OFFSET(event_dates,MATCH(AP29,event_dates,0),0,500,1),0)))</f>
        <v/>
      </c>
      <c r="AQ30" s="364"/>
      <c r="AR30" s="229"/>
      <c r="AS30" s="229"/>
      <c r="AT30" s="312" t="str">
        <f ca="1">IF(ISERROR(MATCH(AT29,event_dates,0)+MATCH(AT29,OFFSET(event_dates,MATCH(AT29,event_dates,0),0,500,1),0)),"",INDEX(events,MATCH(AT29,event_dates,0)+MATCH(AT29,OFFSET(event_dates,MATCH(AT29,event_dates,0),0,500,1),0)))</f>
        <v/>
      </c>
      <c r="AU30" s="364"/>
      <c r="AV30" s="229"/>
      <c r="AW30" s="229"/>
      <c r="AX30" s="312" t="str">
        <f ca="1">IF(ISERROR(MATCH(AX29,event_dates,0)+MATCH(AX29,OFFSET(event_dates,MATCH(AX29,event_dates,0),0,500,1),0)),"",INDEX(events,MATCH(AX29,event_dates,0)+MATCH(AX29,OFFSET(event_dates,MATCH(AX29,event_dates,0),0,500,1),0)))</f>
        <v/>
      </c>
      <c r="AY30" s="364"/>
      <c r="AZ30" s="229"/>
      <c r="BA30" s="229"/>
      <c r="BB30" s="312" t="str">
        <f ca="1">IF(ISERROR(MATCH(BB29,event_dates,0)+MATCH(BB29,OFFSET(event_dates,MATCH(BB29,event_dates,0),0,500,1),0)),"",INDEX(events,MATCH(BB29,event_dates,0)+MATCH(BB29,OFFSET(event_dates,MATCH(BB29,event_dates,0),0,500,1),0)))</f>
        <v/>
      </c>
      <c r="BC30" s="364"/>
      <c r="BD30" s="229"/>
      <c r="BE30" s="229"/>
      <c r="BF30" s="319" t="str">
        <f ca="1">IF(ISERROR(MATCH(BF29,event_dates,0)+MATCH(BF29,OFFSET(event_dates,MATCH(BF29,event_dates,0),0,500,1),0)),"",INDEX(events,MATCH(BF29,event_dates,0)+MATCH(BF29,OFFSET(event_dates,MATCH(BF29,event_dates,0),0,500,1),0)))</f>
        <v/>
      </c>
      <c r="BG30" s="363"/>
      <c r="BH30" s="59"/>
      <c r="BI30" s="26"/>
      <c r="BJ30" s="59"/>
      <c r="BK30" s="59"/>
      <c r="BL30" s="94"/>
      <c r="BM30" s="90"/>
      <c r="BN30" s="319" t="str">
        <f ca="1">IF(ISERROR(MATCH(BN29,event_dates,0)+MATCH(BN29,OFFSET(event_dates,MATCH(BN29,event_dates,0),0,500,1),0)),"",INDEX(events,MATCH(BN29,event_dates,0)+MATCH(BN29,OFFSET(event_dates,MATCH(BN29,event_dates,0),0,500,1),0)))</f>
        <v/>
      </c>
      <c r="BO30" s="363"/>
      <c r="BP30" s="59"/>
      <c r="BQ30" s="59"/>
      <c r="BR30" s="312" t="str">
        <f ca="1">IF(ISERROR(MATCH(BR29,event_dates,0)+MATCH(BR29,OFFSET(event_dates,MATCH(BR29,event_dates,0),0,500,1),0)),"",INDEX(events,MATCH(BR29,event_dates,0)+MATCH(BR29,OFFSET(event_dates,MATCH(BR29,event_dates,0),0,500,1),0)))</f>
        <v/>
      </c>
      <c r="BS30" s="364"/>
      <c r="BT30" s="229"/>
      <c r="BU30" s="229"/>
      <c r="BV30" s="312" t="str">
        <f ca="1">IF(ISERROR(MATCH(BV29,event_dates,0)+MATCH(BV29,OFFSET(event_dates,MATCH(BV29,event_dates,0),0,500,1),0)),"",INDEX(events,MATCH(BV29,event_dates,0)+MATCH(BV29,OFFSET(event_dates,MATCH(BV29,event_dates,0),0,500,1),0)))</f>
        <v/>
      </c>
      <c r="BW30" s="364"/>
      <c r="BX30" s="229"/>
      <c r="BY30" s="229"/>
      <c r="BZ30" s="312" t="str">
        <f ca="1">IF(ISERROR(MATCH(BZ29,event_dates,0)+MATCH(BZ29,OFFSET(event_dates,MATCH(BZ29,event_dates,0),0,500,1),0)),"",INDEX(events,MATCH(BZ29,event_dates,0)+MATCH(BZ29,OFFSET(event_dates,MATCH(BZ29,event_dates,0),0,500,1),0)))</f>
        <v/>
      </c>
      <c r="CA30" s="364"/>
      <c r="CB30" s="229"/>
      <c r="CC30" s="229"/>
      <c r="CD30" s="312" t="str">
        <f ca="1">IF(ISERROR(MATCH(CD29,event_dates,0)+MATCH(CD29,OFFSET(event_dates,MATCH(CD29,event_dates,0),0,500,1),0)),"",INDEX(events,MATCH(CD29,event_dates,0)+MATCH(CD29,OFFSET(event_dates,MATCH(CD29,event_dates,0),0,500,1),0)))</f>
        <v/>
      </c>
      <c r="CE30" s="364"/>
      <c r="CF30" s="229"/>
      <c r="CG30" s="229"/>
      <c r="CH30" s="312" t="str">
        <f ca="1">IF(ISERROR(MATCH(CH29,event_dates,0)+MATCH(CH29,OFFSET(event_dates,MATCH(CH29,event_dates,0),0,500,1),0)),"",INDEX(events,MATCH(CH29,event_dates,0)+MATCH(CH29,OFFSET(event_dates,MATCH(CH29,event_dates,0),0,500,1),0)))</f>
        <v/>
      </c>
      <c r="CI30" s="364"/>
      <c r="CJ30" s="229"/>
      <c r="CK30" s="229"/>
      <c r="CL30" s="319" t="str">
        <f ca="1">IF(ISERROR(MATCH(CL29,event_dates,0)+MATCH(CL29,OFFSET(event_dates,MATCH(CL29,event_dates,0),0,500,1),0)),"",INDEX(events,MATCH(CL29,event_dates,0)+MATCH(CL29,OFFSET(event_dates,MATCH(CL29,event_dates,0),0,500,1),0)))</f>
        <v/>
      </c>
      <c r="CM30" s="363"/>
      <c r="CN30" s="59"/>
      <c r="CO30" s="26"/>
      <c r="CP30" s="59"/>
      <c r="CQ30" s="59"/>
      <c r="CR30" s="94"/>
      <c r="CS30" s="90"/>
      <c r="CT30" s="319" t="str">
        <f ca="1">IF(ISERROR(MATCH(CT29,event_dates,0)+MATCH(CT29,OFFSET(event_dates,MATCH(CT29,event_dates,0),0,500,1),0)),"",INDEX(events,MATCH(CT29,event_dates,0)+MATCH(CT29,OFFSET(event_dates,MATCH(CT29,event_dates,0),0,500,1),0)))</f>
        <v/>
      </c>
      <c r="CU30" s="363"/>
      <c r="CV30" s="59"/>
      <c r="CW30" s="59"/>
      <c r="CX30" s="319" t="str">
        <f ca="1">IF(ISERROR(MATCH(CX29,event_dates,0)+MATCH(CX29,OFFSET(event_dates,MATCH(CX29,event_dates,0),0,500,1),0)),"",INDEX(events,MATCH(CX29,event_dates,0)+MATCH(CX29,OFFSET(event_dates,MATCH(CX29,event_dates,0),0,500,1),0)))</f>
        <v/>
      </c>
      <c r="CY30" s="363"/>
      <c r="CZ30" s="59"/>
      <c r="DA30" s="59"/>
      <c r="DB30" s="319" t="str">
        <f ca="1">IF(ISERROR(MATCH(DB29,event_dates,0)+MATCH(DB29,OFFSET(event_dates,MATCH(DB29,event_dates,0),0,500,1),0)),"",INDEX(events,MATCH(DB29,event_dates,0)+MATCH(DB29,OFFSET(event_dates,MATCH(DB29,event_dates,0),0,500,1),0)))</f>
        <v/>
      </c>
      <c r="DC30" s="363"/>
      <c r="DD30" s="59"/>
      <c r="DE30" s="59"/>
      <c r="DF30" s="319" t="str">
        <f ca="1">IF(ISERROR(MATCH(DF29,event_dates,0)+MATCH(DF29,OFFSET(event_dates,MATCH(DF29,event_dates,0),0,500,1),0)),"",INDEX(events,MATCH(DF29,event_dates,0)+MATCH(DF29,OFFSET(event_dates,MATCH(DF29,event_dates,0),0,500,1),0)))</f>
        <v/>
      </c>
      <c r="DG30" s="363"/>
      <c r="DH30" s="59"/>
      <c r="DI30" s="59"/>
      <c r="DJ30" s="319" t="str">
        <f ca="1">IF(ISERROR(MATCH(DJ29,event_dates,0)+MATCH(DJ29,OFFSET(event_dates,MATCH(DJ29,event_dates,0),0,500,1),0)),"",INDEX(events,MATCH(DJ29,event_dates,0)+MATCH(DJ29,OFFSET(event_dates,MATCH(DJ29,event_dates,0),0,500,1),0)))</f>
        <v/>
      </c>
      <c r="DK30" s="363"/>
      <c r="DL30" s="59"/>
      <c r="DM30" s="59"/>
      <c r="DN30" s="319" t="str">
        <f ca="1">IF(ISERROR(MATCH(DN29,event_dates,0)+MATCH(DN29,OFFSET(event_dates,MATCH(DN29,event_dates,0),0,500,1),0)),"",INDEX(events,MATCH(DN29,event_dates,0)+MATCH(DN29,OFFSET(event_dates,MATCH(DN29,event_dates,0),0,500,1),0)))</f>
        <v/>
      </c>
      <c r="DO30" s="363"/>
      <c r="DP30" s="59"/>
      <c r="DQ30" s="59"/>
      <c r="DR30" s="319" t="str">
        <f ca="1">IF(ISERROR(MATCH(DR29,event_dates,0)+MATCH(DR29,OFFSET(event_dates,MATCH(DR29,event_dates,0),0,500,1),0)),"",INDEX(events,MATCH(DR29,event_dates,0)+MATCH(DR29,OFFSET(event_dates,MATCH(DR29,event_dates,0),0,500,1),0)))</f>
        <v/>
      </c>
      <c r="DS30" s="363"/>
      <c r="DT30" s="59"/>
      <c r="DU30" s="26"/>
      <c r="DV30" s="59"/>
      <c r="DW30" s="59"/>
      <c r="DX30" s="94"/>
    </row>
    <row r="31" spans="1:128" s="9" customFormat="1" ht="13.5" x14ac:dyDescent="0.2">
      <c r="A31" s="297"/>
      <c r="B31" s="306"/>
      <c r="C31" s="307"/>
      <c r="D31" s="307"/>
      <c r="E31" s="308"/>
      <c r="F31" s="314">
        <v>0</v>
      </c>
      <c r="G31" s="313"/>
      <c r="H31" s="313"/>
      <c r="I31" s="315"/>
      <c r="J31" s="314">
        <v>0</v>
      </c>
      <c r="K31" s="313"/>
      <c r="L31" s="313"/>
      <c r="M31" s="315"/>
      <c r="N31" s="314">
        <v>0</v>
      </c>
      <c r="O31" s="313"/>
      <c r="P31" s="313"/>
      <c r="Q31" s="315"/>
      <c r="R31" s="314">
        <v>0</v>
      </c>
      <c r="S31" s="313"/>
      <c r="T31" s="313"/>
      <c r="U31" s="315"/>
      <c r="V31" s="314">
        <v>0</v>
      </c>
      <c r="W31" s="313"/>
      <c r="X31" s="313"/>
      <c r="Y31" s="315"/>
      <c r="Z31" s="306"/>
      <c r="AA31" s="307"/>
      <c r="AB31" s="307"/>
      <c r="AC31" s="308"/>
      <c r="AD31" s="59"/>
      <c r="AE31" s="59"/>
      <c r="AF31" s="94"/>
      <c r="AG31" s="90"/>
      <c r="AH31" s="306"/>
      <c r="AI31" s="307"/>
      <c r="AJ31" s="307"/>
      <c r="AK31" s="308"/>
      <c r="AL31" s="314">
        <v>0</v>
      </c>
      <c r="AM31" s="313"/>
      <c r="AN31" s="313"/>
      <c r="AO31" s="315"/>
      <c r="AP31" s="314">
        <v>0</v>
      </c>
      <c r="AQ31" s="313"/>
      <c r="AR31" s="313"/>
      <c r="AS31" s="315"/>
      <c r="AT31" s="314">
        <v>0</v>
      </c>
      <c r="AU31" s="313"/>
      <c r="AV31" s="313"/>
      <c r="AW31" s="315"/>
      <c r="AX31" s="314">
        <v>0</v>
      </c>
      <c r="AY31" s="313"/>
      <c r="AZ31" s="313"/>
      <c r="BA31" s="315"/>
      <c r="BB31" s="314">
        <v>0</v>
      </c>
      <c r="BC31" s="313"/>
      <c r="BD31" s="313"/>
      <c r="BE31" s="315"/>
      <c r="BF31" s="306"/>
      <c r="BG31" s="307"/>
      <c r="BH31" s="307"/>
      <c r="BI31" s="308"/>
      <c r="BJ31" s="59"/>
      <c r="BK31" s="59"/>
      <c r="BL31" s="94"/>
      <c r="BM31" s="90"/>
      <c r="BN31" s="306"/>
      <c r="BO31" s="307"/>
      <c r="BP31" s="307"/>
      <c r="BQ31" s="308"/>
      <c r="BR31" s="314">
        <v>0</v>
      </c>
      <c r="BS31" s="313"/>
      <c r="BT31" s="313"/>
      <c r="BU31" s="315"/>
      <c r="BV31" s="314">
        <v>0</v>
      </c>
      <c r="BW31" s="313"/>
      <c r="BX31" s="313"/>
      <c r="BY31" s="315"/>
      <c r="BZ31" s="314">
        <v>0</v>
      </c>
      <c r="CA31" s="313"/>
      <c r="CB31" s="313"/>
      <c r="CC31" s="315"/>
      <c r="CD31" s="314">
        <v>0</v>
      </c>
      <c r="CE31" s="313"/>
      <c r="CF31" s="313"/>
      <c r="CG31" s="315"/>
      <c r="CH31" s="314">
        <v>0</v>
      </c>
      <c r="CI31" s="313"/>
      <c r="CJ31" s="313"/>
      <c r="CK31" s="315"/>
      <c r="CL31" s="306"/>
      <c r="CM31" s="307"/>
      <c r="CN31" s="307"/>
      <c r="CO31" s="308"/>
      <c r="CP31" s="59"/>
      <c r="CQ31" s="59"/>
      <c r="CR31" s="94"/>
      <c r="CS31" s="90"/>
      <c r="CT31" s="306"/>
      <c r="CU31" s="307"/>
      <c r="CV31" s="307"/>
      <c r="CW31" s="308"/>
      <c r="CX31" s="314">
        <v>0</v>
      </c>
      <c r="CY31" s="313"/>
      <c r="CZ31" s="313"/>
      <c r="DA31" s="315"/>
      <c r="DB31" s="314">
        <v>0</v>
      </c>
      <c r="DC31" s="313"/>
      <c r="DD31" s="313"/>
      <c r="DE31" s="315"/>
      <c r="DF31" s="314">
        <v>0</v>
      </c>
      <c r="DG31" s="313"/>
      <c r="DH31" s="313"/>
      <c r="DI31" s="315"/>
      <c r="DJ31" s="314">
        <v>0</v>
      </c>
      <c r="DK31" s="313"/>
      <c r="DL31" s="313"/>
      <c r="DM31" s="315"/>
      <c r="DN31" s="314">
        <v>0</v>
      </c>
      <c r="DO31" s="313"/>
      <c r="DP31" s="313"/>
      <c r="DQ31" s="315"/>
      <c r="DR31" s="306"/>
      <c r="DS31" s="307"/>
      <c r="DT31" s="307"/>
      <c r="DU31" s="308"/>
      <c r="DV31" s="59"/>
      <c r="DW31" s="59"/>
      <c r="DX31" s="94"/>
    </row>
    <row r="32" spans="1:128" s="9" customFormat="1" ht="13.5" x14ac:dyDescent="0.2">
      <c r="A32" s="297"/>
      <c r="B32" s="306"/>
      <c r="C32" s="307"/>
      <c r="D32" s="307"/>
      <c r="E32" s="308"/>
      <c r="F32" s="314"/>
      <c r="G32" s="313"/>
      <c r="H32" s="313"/>
      <c r="I32" s="315"/>
      <c r="J32" s="314"/>
      <c r="K32" s="313"/>
      <c r="L32" s="313"/>
      <c r="M32" s="315"/>
      <c r="N32" s="314"/>
      <c r="O32" s="313"/>
      <c r="P32" s="313"/>
      <c r="Q32" s="315"/>
      <c r="R32" s="314"/>
      <c r="S32" s="313"/>
      <c r="T32" s="313"/>
      <c r="U32" s="315"/>
      <c r="V32" s="314"/>
      <c r="W32" s="313"/>
      <c r="X32" s="313"/>
      <c r="Y32" s="315"/>
      <c r="Z32" s="306"/>
      <c r="AA32" s="307"/>
      <c r="AB32" s="307"/>
      <c r="AC32" s="308"/>
      <c r="AD32" s="59"/>
      <c r="AE32" s="59"/>
      <c r="AF32" s="94"/>
      <c r="AG32" s="90"/>
      <c r="AH32" s="306"/>
      <c r="AI32" s="307"/>
      <c r="AJ32" s="307"/>
      <c r="AK32" s="308"/>
      <c r="AL32" s="314"/>
      <c r="AM32" s="313"/>
      <c r="AN32" s="313"/>
      <c r="AO32" s="315"/>
      <c r="AP32" s="314"/>
      <c r="AQ32" s="313"/>
      <c r="AR32" s="313"/>
      <c r="AS32" s="315"/>
      <c r="AT32" s="314"/>
      <c r="AU32" s="313"/>
      <c r="AV32" s="313"/>
      <c r="AW32" s="315"/>
      <c r="AX32" s="314"/>
      <c r="AY32" s="313"/>
      <c r="AZ32" s="313"/>
      <c r="BA32" s="315"/>
      <c r="BB32" s="314"/>
      <c r="BC32" s="313"/>
      <c r="BD32" s="313"/>
      <c r="BE32" s="315"/>
      <c r="BF32" s="306"/>
      <c r="BG32" s="307"/>
      <c r="BH32" s="307"/>
      <c r="BI32" s="308"/>
      <c r="BJ32" s="59"/>
      <c r="BK32" s="59"/>
      <c r="BL32" s="94"/>
      <c r="BM32" s="90"/>
      <c r="BN32" s="306"/>
      <c r="BO32" s="307"/>
      <c r="BP32" s="307"/>
      <c r="BQ32" s="308"/>
      <c r="BR32" s="314"/>
      <c r="BS32" s="313"/>
      <c r="BT32" s="313"/>
      <c r="BU32" s="315"/>
      <c r="BV32" s="314"/>
      <c r="BW32" s="313"/>
      <c r="BX32" s="313"/>
      <c r="BY32" s="315"/>
      <c r="BZ32" s="314"/>
      <c r="CA32" s="313"/>
      <c r="CB32" s="313"/>
      <c r="CC32" s="315"/>
      <c r="CD32" s="314"/>
      <c r="CE32" s="313"/>
      <c r="CF32" s="313"/>
      <c r="CG32" s="315"/>
      <c r="CH32" s="314"/>
      <c r="CI32" s="313"/>
      <c r="CJ32" s="313"/>
      <c r="CK32" s="315"/>
      <c r="CL32" s="306"/>
      <c r="CM32" s="307"/>
      <c r="CN32" s="307"/>
      <c r="CO32" s="308"/>
      <c r="CP32" s="59"/>
      <c r="CQ32" s="59"/>
      <c r="CR32" s="94"/>
      <c r="CS32" s="90"/>
      <c r="CT32" s="306"/>
      <c r="CU32" s="307"/>
      <c r="CV32" s="307"/>
      <c r="CW32" s="308"/>
      <c r="CX32" s="314"/>
      <c r="CY32" s="313"/>
      <c r="CZ32" s="313"/>
      <c r="DA32" s="315"/>
      <c r="DB32" s="314"/>
      <c r="DC32" s="313"/>
      <c r="DD32" s="313"/>
      <c r="DE32" s="315"/>
      <c r="DF32" s="314"/>
      <c r="DG32" s="313"/>
      <c r="DH32" s="313"/>
      <c r="DI32" s="315"/>
      <c r="DJ32" s="314"/>
      <c r="DK32" s="313"/>
      <c r="DL32" s="313"/>
      <c r="DM32" s="315"/>
      <c r="DN32" s="314"/>
      <c r="DO32" s="313"/>
      <c r="DP32" s="313"/>
      <c r="DQ32" s="315"/>
      <c r="DR32" s="306"/>
      <c r="DS32" s="307"/>
      <c r="DT32" s="307"/>
      <c r="DU32" s="308"/>
      <c r="DV32" s="59"/>
      <c r="DW32" s="59"/>
      <c r="DX32" s="94"/>
    </row>
    <row r="33" spans="1:129" s="9" customFormat="1" ht="13.5" x14ac:dyDescent="0.2">
      <c r="A33" s="297"/>
      <c r="B33" s="306"/>
      <c r="C33" s="307"/>
      <c r="D33" s="307"/>
      <c r="E33" s="308"/>
      <c r="F33" s="314"/>
      <c r="G33" s="313"/>
      <c r="H33" s="313"/>
      <c r="I33" s="315"/>
      <c r="J33" s="314"/>
      <c r="K33" s="313"/>
      <c r="L33" s="313"/>
      <c r="M33" s="315"/>
      <c r="N33" s="314"/>
      <c r="O33" s="313"/>
      <c r="P33" s="313"/>
      <c r="Q33" s="315"/>
      <c r="R33" s="314"/>
      <c r="S33" s="313"/>
      <c r="T33" s="313"/>
      <c r="U33" s="315"/>
      <c r="V33" s="314"/>
      <c r="W33" s="313"/>
      <c r="X33" s="313"/>
      <c r="Y33" s="315"/>
      <c r="Z33" s="306"/>
      <c r="AA33" s="307"/>
      <c r="AB33" s="307"/>
      <c r="AC33" s="308"/>
      <c r="AD33" s="59"/>
      <c r="AE33" s="59"/>
      <c r="AF33" s="94"/>
      <c r="AG33" s="90"/>
      <c r="AH33" s="306"/>
      <c r="AI33" s="307"/>
      <c r="AJ33" s="307"/>
      <c r="AK33" s="308"/>
      <c r="AL33" s="314"/>
      <c r="AM33" s="313"/>
      <c r="AN33" s="313"/>
      <c r="AO33" s="315"/>
      <c r="AP33" s="314"/>
      <c r="AQ33" s="313"/>
      <c r="AR33" s="313"/>
      <c r="AS33" s="315"/>
      <c r="AT33" s="314"/>
      <c r="AU33" s="313"/>
      <c r="AV33" s="313"/>
      <c r="AW33" s="315"/>
      <c r="AX33" s="314"/>
      <c r="AY33" s="313"/>
      <c r="AZ33" s="313"/>
      <c r="BA33" s="315"/>
      <c r="BB33" s="314"/>
      <c r="BC33" s="313"/>
      <c r="BD33" s="313"/>
      <c r="BE33" s="315"/>
      <c r="BF33" s="306"/>
      <c r="BG33" s="307"/>
      <c r="BH33" s="307"/>
      <c r="BI33" s="308"/>
      <c r="BJ33" s="59"/>
      <c r="BK33" s="59"/>
      <c r="BL33" s="94"/>
      <c r="BM33" s="90"/>
      <c r="BN33" s="306"/>
      <c r="BO33" s="307"/>
      <c r="BP33" s="307"/>
      <c r="BQ33" s="308"/>
      <c r="BR33" s="314"/>
      <c r="BS33" s="313"/>
      <c r="BT33" s="313"/>
      <c r="BU33" s="315"/>
      <c r="BV33" s="314"/>
      <c r="BW33" s="313"/>
      <c r="BX33" s="313"/>
      <c r="BY33" s="315"/>
      <c r="BZ33" s="314"/>
      <c r="CA33" s="313"/>
      <c r="CB33" s="313"/>
      <c r="CC33" s="315"/>
      <c r="CD33" s="314"/>
      <c r="CE33" s="313"/>
      <c r="CF33" s="313"/>
      <c r="CG33" s="315"/>
      <c r="CH33" s="314"/>
      <c r="CI33" s="313"/>
      <c r="CJ33" s="313"/>
      <c r="CK33" s="315"/>
      <c r="CL33" s="306"/>
      <c r="CM33" s="307"/>
      <c r="CN33" s="307"/>
      <c r="CO33" s="308"/>
      <c r="CP33" s="59"/>
      <c r="CQ33" s="59"/>
      <c r="CR33" s="94"/>
      <c r="CS33" s="90"/>
      <c r="CT33" s="306"/>
      <c r="CU33" s="307"/>
      <c r="CV33" s="307"/>
      <c r="CW33" s="308"/>
      <c r="CX33" s="314"/>
      <c r="CY33" s="313"/>
      <c r="CZ33" s="313"/>
      <c r="DA33" s="315"/>
      <c r="DB33" s="314"/>
      <c r="DC33" s="313"/>
      <c r="DD33" s="313"/>
      <c r="DE33" s="315"/>
      <c r="DF33" s="314"/>
      <c r="DG33" s="313"/>
      <c r="DH33" s="313"/>
      <c r="DI33" s="315"/>
      <c r="DJ33" s="314"/>
      <c r="DK33" s="313"/>
      <c r="DL33" s="313"/>
      <c r="DM33" s="315"/>
      <c r="DN33" s="314"/>
      <c r="DO33" s="313"/>
      <c r="DP33" s="313"/>
      <c r="DQ33" s="315"/>
      <c r="DR33" s="306"/>
      <c r="DS33" s="307"/>
      <c r="DT33" s="307"/>
      <c r="DU33" s="308"/>
      <c r="DV33" s="59"/>
      <c r="DW33" s="59"/>
      <c r="DX33" s="94"/>
    </row>
    <row r="34" spans="1:129" s="10" customFormat="1" ht="12.75" customHeight="1" x14ac:dyDescent="0.2">
      <c r="A34" s="297"/>
      <c r="B34" s="309"/>
      <c r="C34" s="310"/>
      <c r="D34" s="310"/>
      <c r="E34" s="311"/>
      <c r="F34" s="316"/>
      <c r="G34" s="317"/>
      <c r="H34" s="317"/>
      <c r="I34" s="318"/>
      <c r="J34" s="316"/>
      <c r="K34" s="317"/>
      <c r="L34" s="317"/>
      <c r="M34" s="318"/>
      <c r="N34" s="316"/>
      <c r="O34" s="317"/>
      <c r="P34" s="317"/>
      <c r="Q34" s="318"/>
      <c r="R34" s="316"/>
      <c r="S34" s="317"/>
      <c r="T34" s="317"/>
      <c r="U34" s="318"/>
      <c r="V34" s="316"/>
      <c r="W34" s="317"/>
      <c r="X34" s="317"/>
      <c r="Y34" s="318"/>
      <c r="Z34" s="309"/>
      <c r="AA34" s="310"/>
      <c r="AB34" s="310"/>
      <c r="AC34" s="311"/>
      <c r="AD34" s="60"/>
      <c r="AE34" s="60"/>
      <c r="AF34" s="97"/>
      <c r="AG34" s="90"/>
      <c r="AH34" s="309"/>
      <c r="AI34" s="310"/>
      <c r="AJ34" s="310"/>
      <c r="AK34" s="311"/>
      <c r="AL34" s="316"/>
      <c r="AM34" s="317"/>
      <c r="AN34" s="317"/>
      <c r="AO34" s="318"/>
      <c r="AP34" s="316"/>
      <c r="AQ34" s="317"/>
      <c r="AR34" s="317"/>
      <c r="AS34" s="318"/>
      <c r="AT34" s="316"/>
      <c r="AU34" s="317"/>
      <c r="AV34" s="317"/>
      <c r="AW34" s="318"/>
      <c r="AX34" s="316"/>
      <c r="AY34" s="317"/>
      <c r="AZ34" s="317"/>
      <c r="BA34" s="318"/>
      <c r="BB34" s="316"/>
      <c r="BC34" s="317"/>
      <c r="BD34" s="317"/>
      <c r="BE34" s="318"/>
      <c r="BF34" s="309"/>
      <c r="BG34" s="310"/>
      <c r="BH34" s="310"/>
      <c r="BI34" s="311"/>
      <c r="BJ34" s="60"/>
      <c r="BK34" s="60"/>
      <c r="BL34" s="97"/>
      <c r="BM34" s="90"/>
      <c r="BN34" s="309"/>
      <c r="BO34" s="310"/>
      <c r="BP34" s="310"/>
      <c r="BQ34" s="311"/>
      <c r="BR34" s="316"/>
      <c r="BS34" s="317"/>
      <c r="BT34" s="317"/>
      <c r="BU34" s="318"/>
      <c r="BV34" s="316"/>
      <c r="BW34" s="317"/>
      <c r="BX34" s="317"/>
      <c r="BY34" s="318"/>
      <c r="BZ34" s="316"/>
      <c r="CA34" s="317"/>
      <c r="CB34" s="317"/>
      <c r="CC34" s="318"/>
      <c r="CD34" s="316"/>
      <c r="CE34" s="317"/>
      <c r="CF34" s="317"/>
      <c r="CG34" s="318"/>
      <c r="CH34" s="316"/>
      <c r="CI34" s="317"/>
      <c r="CJ34" s="317"/>
      <c r="CK34" s="318"/>
      <c r="CL34" s="309"/>
      <c r="CM34" s="310"/>
      <c r="CN34" s="310"/>
      <c r="CO34" s="311"/>
      <c r="CP34" s="60"/>
      <c r="CQ34" s="60"/>
      <c r="CR34" s="97"/>
      <c r="CS34" s="90"/>
      <c r="CT34" s="309"/>
      <c r="CU34" s="310"/>
      <c r="CV34" s="310"/>
      <c r="CW34" s="311"/>
      <c r="CX34" s="316"/>
      <c r="CY34" s="317"/>
      <c r="CZ34" s="317"/>
      <c r="DA34" s="318"/>
      <c r="DB34" s="316"/>
      <c r="DC34" s="317"/>
      <c r="DD34" s="317"/>
      <c r="DE34" s="318"/>
      <c r="DF34" s="316"/>
      <c r="DG34" s="317"/>
      <c r="DH34" s="317"/>
      <c r="DI34" s="318"/>
      <c r="DJ34" s="316"/>
      <c r="DK34" s="317"/>
      <c r="DL34" s="317"/>
      <c r="DM34" s="318"/>
      <c r="DN34" s="316"/>
      <c r="DO34" s="317"/>
      <c r="DP34" s="317"/>
      <c r="DQ34" s="318"/>
      <c r="DR34" s="309"/>
      <c r="DS34" s="310"/>
      <c r="DT34" s="310"/>
      <c r="DU34" s="311"/>
      <c r="DV34" s="60"/>
      <c r="DW34" s="60"/>
      <c r="DX34" s="97"/>
    </row>
    <row r="35" spans="1:129" s="40" customFormat="1" ht="18" x14ac:dyDescent="0.25">
      <c r="A35" s="297"/>
      <c r="B35" s="25" t="str">
        <f>Year!$A$16</f>
        <v/>
      </c>
      <c r="C35" s="30" t="str">
        <f>IF(ISERROR(MATCH($B$35,event_dates,0)),"",INDEX(events,MATCH($B$35,event_dates,0)))</f>
        <v/>
      </c>
      <c r="D35" s="61"/>
      <c r="E35" s="61"/>
      <c r="F35" s="25" t="str">
        <f>Year!$B$16</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1"/>
      <c r="AF35" s="98"/>
      <c r="AG35" s="90"/>
      <c r="AH35" s="25" t="str">
        <f>Year!$A$16</f>
        <v/>
      </c>
      <c r="AI35" s="30" t="str">
        <f>IF(ISERROR(MATCH($B$35,event_dates,0)),"",INDEX(events,MATCH($B$35,event_dates,0)))</f>
        <v/>
      </c>
      <c r="AJ35" s="61"/>
      <c r="AK35" s="61"/>
      <c r="AL35" s="25" t="str">
        <f>Year!$B$16</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1"/>
      <c r="BL35" s="98"/>
      <c r="BM35" s="90"/>
      <c r="BN35" s="25" t="str">
        <f>Year!$A$16</f>
        <v/>
      </c>
      <c r="BO35" s="30" t="str">
        <f>IF(ISERROR(MATCH($B$35,event_dates,0)),"",INDEX(events,MATCH($B$35,event_dates,0)))</f>
        <v/>
      </c>
      <c r="BP35" s="61"/>
      <c r="BQ35" s="61"/>
      <c r="BR35" s="25" t="str">
        <f>Year!$B$16</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1"/>
      <c r="CR35" s="98"/>
      <c r="CS35" s="90"/>
      <c r="CT35" s="25" t="str">
        <f>Year!$A$16</f>
        <v/>
      </c>
      <c r="CU35" s="30" t="str">
        <f>IF(ISERROR(MATCH($B$35,event_dates,0)),"",INDEX(events,MATCH($B$35,event_dates,0)))</f>
        <v/>
      </c>
      <c r="CV35" s="61"/>
      <c r="CW35" s="61"/>
      <c r="CX35" s="25" t="str">
        <f>Year!$B$16</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1"/>
      <c r="DX35" s="98"/>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43"/>
      <c r="AF36" s="99"/>
      <c r="AG36" s="90"/>
      <c r="AH36" s="319" t="str">
        <f ca="1">IF(ISERROR(MATCH(AH35,event_dates,0)+MATCH(AH35,OFFSET(event_dates,MATCH(AH35,event_dates,0),0,500,1),0)),"",INDEX(events,MATCH(AH35,event_dates,0)+MATCH(AH35,OFFSET(event_dates,MATCH(AH35,event_dates,0),0,500,1),0)))</f>
        <v/>
      </c>
      <c r="AI36" s="363"/>
      <c r="AJ36" s="43"/>
      <c r="AK36" s="43"/>
      <c r="AL36" s="319" t="str">
        <f ca="1">IF(ISERROR(MATCH(AL35,event_dates,0)+MATCH(AL35,OFFSET(event_dates,MATCH(AL35,event_dates,0),0,500,1),0)),"",INDEX(events,MATCH(AL35,event_dates,0)+MATCH(AL35,OFFSET(event_dates,MATCH(AL35,event_dates,0),0,500,1),0)))</f>
        <v/>
      </c>
      <c r="AM36" s="363"/>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43"/>
      <c r="BL36" s="99"/>
      <c r="BM36" s="90"/>
      <c r="BN36" s="319" t="str">
        <f ca="1">IF(ISERROR(MATCH(BN35,event_dates,0)+MATCH(BN35,OFFSET(event_dates,MATCH(BN35,event_dates,0),0,500,1),0)),"",INDEX(events,MATCH(BN35,event_dates,0)+MATCH(BN35,OFFSET(event_dates,MATCH(BN35,event_dates,0),0,500,1),0)))</f>
        <v/>
      </c>
      <c r="BO36" s="363"/>
      <c r="BP36" s="43"/>
      <c r="BQ36" s="43"/>
      <c r="BR36" s="319" t="str">
        <f ca="1">IF(ISERROR(MATCH(BR35,event_dates,0)+MATCH(BR35,OFFSET(event_dates,MATCH(BR35,event_dates,0),0,500,1),0)),"",INDEX(events,MATCH(BR35,event_dates,0)+MATCH(BR35,OFFSET(event_dates,MATCH(BR35,event_dates,0),0,500,1),0)))</f>
        <v/>
      </c>
      <c r="BS36" s="363"/>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43"/>
      <c r="CR36" s="99"/>
      <c r="CS36" s="90"/>
      <c r="CT36" s="319" t="str">
        <f ca="1">IF(ISERROR(MATCH(CT35,event_dates,0)+MATCH(CT35,OFFSET(event_dates,MATCH(CT35,event_dates,0),0,500,1),0)),"",INDEX(events,MATCH(CT35,event_dates,0)+MATCH(CT35,OFFSET(event_dates,MATCH(CT35,event_dates,0),0,500,1),0)))</f>
        <v/>
      </c>
      <c r="CU36" s="363"/>
      <c r="CV36" s="43"/>
      <c r="CW36" s="43"/>
      <c r="CX36" s="319" t="str">
        <f ca="1">IF(ISERROR(MATCH(CX35,event_dates,0)+MATCH(CX35,OFFSET(event_dates,MATCH(CX35,event_dates,0),0,500,1),0)),"",INDEX(events,MATCH(CX35,event_dates,0)+MATCH(CX35,OFFSET(event_dates,MATCH(CX35,event_dates,0),0,500,1),0)))</f>
        <v/>
      </c>
      <c r="CY36" s="363"/>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43"/>
      <c r="DX36" s="99"/>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43"/>
      <c r="AF37" s="99"/>
      <c r="AG37" s="90"/>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43"/>
      <c r="BL37" s="99"/>
      <c r="BM37" s="90"/>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43"/>
      <c r="CR37" s="99"/>
      <c r="CS37" s="90"/>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43"/>
      <c r="DX37" s="99"/>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43"/>
      <c r="AF38" s="99"/>
      <c r="AG38" s="90"/>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43"/>
      <c r="BL38" s="99"/>
      <c r="BM38" s="90"/>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43"/>
      <c r="CR38" s="99"/>
      <c r="CS38" s="90"/>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43"/>
      <c r="DX38" s="99"/>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43"/>
      <c r="AF39" s="99"/>
      <c r="AG39" s="90"/>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43"/>
      <c r="BL39" s="99"/>
      <c r="BM39" s="90"/>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43"/>
      <c r="CR39" s="99"/>
      <c r="CS39" s="90"/>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43"/>
      <c r="DX39" s="99"/>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43"/>
      <c r="AF40" s="99"/>
      <c r="AG40" s="90"/>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43"/>
      <c r="BL40" s="99"/>
      <c r="BM40" s="90"/>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43"/>
      <c r="CR40" s="99"/>
      <c r="CS40" s="90"/>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43"/>
      <c r="DX40" s="99"/>
    </row>
    <row r="41" spans="1:129" ht="13.5" thickBot="1" x14ac:dyDescent="0.25">
      <c r="A41" s="29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9"/>
      <c r="AG41" s="92"/>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9"/>
      <c r="BM41" s="92"/>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9"/>
      <c r="CS41" s="92"/>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9"/>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142"/>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2</v>
      </c>
      <c r="AC44" s="148">
        <v>0</v>
      </c>
      <c r="AD44" s="55">
        <v>5</v>
      </c>
      <c r="AE44" s="144">
        <v>2</v>
      </c>
      <c r="AF44" s="91">
        <v>13</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2</v>
      </c>
      <c r="BI44" s="148">
        <v>0</v>
      </c>
      <c r="BJ44" s="55">
        <v>4</v>
      </c>
      <c r="BK44" s="55"/>
      <c r="BL44" s="91">
        <v>17</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2</v>
      </c>
      <c r="CO44" s="148">
        <v>0</v>
      </c>
      <c r="CP44" s="55">
        <v>64</v>
      </c>
      <c r="CQ44" s="55">
        <v>11</v>
      </c>
      <c r="CR44" s="91">
        <v>27</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2</v>
      </c>
      <c r="DU44" s="148">
        <v>0</v>
      </c>
      <c r="DV44" s="55">
        <v>6</v>
      </c>
      <c r="DW44" s="55">
        <v>1</v>
      </c>
      <c r="DX44" s="91">
        <v>13</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3</v>
      </c>
      <c r="AC45" s="148">
        <v>0</v>
      </c>
      <c r="AD45" s="55">
        <v>5</v>
      </c>
      <c r="AE45" s="144">
        <v>2</v>
      </c>
      <c r="AF45" s="91">
        <v>13</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3</v>
      </c>
      <c r="BI45" s="148">
        <v>0</v>
      </c>
      <c r="BJ45" s="55">
        <v>4</v>
      </c>
      <c r="BK45" s="55"/>
      <c r="BL45" s="91">
        <v>17</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3</v>
      </c>
      <c r="CO45" s="148">
        <v>0</v>
      </c>
      <c r="CP45" s="55">
        <v>64</v>
      </c>
      <c r="CQ45" s="55">
        <v>11</v>
      </c>
      <c r="CR45" s="91">
        <v>27</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3</v>
      </c>
      <c r="DU45" s="148">
        <v>0</v>
      </c>
      <c r="DV45" s="55">
        <v>6</v>
      </c>
      <c r="DW45" s="55">
        <v>1</v>
      </c>
      <c r="DX45" s="91">
        <v>13</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6</v>
      </c>
      <c r="AC46" s="148">
        <v>0</v>
      </c>
      <c r="AD46" s="55">
        <v>5</v>
      </c>
      <c r="AE46" s="144">
        <v>2</v>
      </c>
      <c r="AF46" s="91">
        <v>13</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6</v>
      </c>
      <c r="BI46" s="148">
        <v>0</v>
      </c>
      <c r="BJ46" s="55">
        <v>4</v>
      </c>
      <c r="BK46" s="55"/>
      <c r="BL46" s="91">
        <v>17</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6</v>
      </c>
      <c r="CO46" s="148">
        <v>0</v>
      </c>
      <c r="CP46" s="55">
        <v>64</v>
      </c>
      <c r="CQ46" s="55">
        <v>11</v>
      </c>
      <c r="CR46" s="91">
        <v>27</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6</v>
      </c>
      <c r="DU46" s="148">
        <v>0</v>
      </c>
      <c r="DV46" s="55">
        <v>6</v>
      </c>
      <c r="DW46" s="55">
        <v>1</v>
      </c>
      <c r="DX46" s="91">
        <v>13</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7</v>
      </c>
      <c r="AC47" s="148">
        <v>0</v>
      </c>
      <c r="AD47" s="55">
        <v>5</v>
      </c>
      <c r="AE47" s="144">
        <v>2</v>
      </c>
      <c r="AF47" s="91">
        <v>13</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7</v>
      </c>
      <c r="BI47" s="148">
        <v>0</v>
      </c>
      <c r="BJ47" s="55">
        <v>4</v>
      </c>
      <c r="BK47" s="55"/>
      <c r="BL47" s="91">
        <v>17</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7</v>
      </c>
      <c r="CO47" s="148">
        <v>0</v>
      </c>
      <c r="CP47" s="55">
        <v>64</v>
      </c>
      <c r="CQ47" s="55">
        <v>11</v>
      </c>
      <c r="CR47" s="91">
        <v>27</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7</v>
      </c>
      <c r="DU47" s="148">
        <v>0</v>
      </c>
      <c r="DV47" s="55">
        <v>6</v>
      </c>
      <c r="DW47" s="55">
        <v>1</v>
      </c>
      <c r="DX47" s="91">
        <v>13</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8</v>
      </c>
      <c r="AC48" s="148">
        <v>0</v>
      </c>
      <c r="AD48" s="55">
        <v>5</v>
      </c>
      <c r="AE48" s="144">
        <v>2</v>
      </c>
      <c r="AF48" s="91">
        <v>13</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8</v>
      </c>
      <c r="BI48" s="148">
        <v>0</v>
      </c>
      <c r="BJ48" s="55">
        <v>4</v>
      </c>
      <c r="BK48" s="55"/>
      <c r="BL48" s="91">
        <v>17</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8</v>
      </c>
      <c r="CO48" s="148">
        <v>0</v>
      </c>
      <c r="CP48" s="55">
        <v>64</v>
      </c>
      <c r="CQ48" s="55">
        <v>11</v>
      </c>
      <c r="CR48" s="91">
        <v>27</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8</v>
      </c>
      <c r="DU48" s="148">
        <v>0</v>
      </c>
      <c r="DV48" s="55">
        <v>6</v>
      </c>
      <c r="DW48" s="55">
        <v>1</v>
      </c>
      <c r="DX48" s="91">
        <v>13</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9</v>
      </c>
      <c r="AC49" s="148">
        <v>0</v>
      </c>
      <c r="AD49" s="55">
        <v>5</v>
      </c>
      <c r="AE49" s="144">
        <v>2</v>
      </c>
      <c r="AF49" s="91">
        <v>13</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9</v>
      </c>
      <c r="BI49" s="148">
        <v>0</v>
      </c>
      <c r="BJ49" s="55">
        <v>4</v>
      </c>
      <c r="BK49" s="55"/>
      <c r="BL49" s="91">
        <v>17</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9</v>
      </c>
      <c r="CO49" s="148">
        <v>0</v>
      </c>
      <c r="CP49" s="55">
        <v>64</v>
      </c>
      <c r="CQ49" s="55">
        <v>11</v>
      </c>
      <c r="CR49" s="91">
        <v>27</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9</v>
      </c>
      <c r="DU49" s="148">
        <v>0</v>
      </c>
      <c r="DV49" s="55">
        <v>6</v>
      </c>
      <c r="DW49" s="55">
        <v>1</v>
      </c>
      <c r="DX49" s="91">
        <v>13</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10</v>
      </c>
      <c r="AC50" s="148">
        <v>0</v>
      </c>
      <c r="AD50" s="55">
        <v>5</v>
      </c>
      <c r="AE50" s="144">
        <v>2</v>
      </c>
      <c r="AF50" s="91">
        <v>13</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10</v>
      </c>
      <c r="BI50" s="148">
        <v>0</v>
      </c>
      <c r="BJ50" s="55">
        <v>4</v>
      </c>
      <c r="BK50" s="55"/>
      <c r="BL50" s="91">
        <v>17</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10</v>
      </c>
      <c r="CO50" s="148">
        <v>0</v>
      </c>
      <c r="CP50" s="55">
        <v>64</v>
      </c>
      <c r="CQ50" s="55">
        <v>11</v>
      </c>
      <c r="CR50" s="91">
        <v>27</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10</v>
      </c>
      <c r="DU50" s="148">
        <v>0</v>
      </c>
      <c r="DV50" s="55">
        <v>6</v>
      </c>
      <c r="DW50" s="55">
        <v>1</v>
      </c>
      <c r="DX50" s="91">
        <v>13</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13</v>
      </c>
      <c r="AC51" s="148">
        <v>0</v>
      </c>
      <c r="AD51" s="55">
        <v>5</v>
      </c>
      <c r="AE51" s="144">
        <v>2</v>
      </c>
      <c r="AF51" s="91">
        <v>13</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13</v>
      </c>
      <c r="BI51" s="148">
        <v>0</v>
      </c>
      <c r="BJ51" s="55">
        <v>4</v>
      </c>
      <c r="BK51" s="55"/>
      <c r="BL51" s="91">
        <v>17</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13</v>
      </c>
      <c r="CO51" s="148">
        <v>0</v>
      </c>
      <c r="CP51" s="55">
        <v>64</v>
      </c>
      <c r="CQ51" s="55">
        <v>11</v>
      </c>
      <c r="CR51" s="91">
        <v>27</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13</v>
      </c>
      <c r="DU51" s="148">
        <v>0</v>
      </c>
      <c r="DV51" s="55">
        <v>6</v>
      </c>
      <c r="DW51" s="55">
        <v>1</v>
      </c>
      <c r="DX51" s="91">
        <v>13</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14</v>
      </c>
      <c r="AC52" s="148">
        <v>0</v>
      </c>
      <c r="AD52" s="55">
        <v>5</v>
      </c>
      <c r="AE52" s="144">
        <v>2</v>
      </c>
      <c r="AF52" s="91">
        <v>13</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14</v>
      </c>
      <c r="BI52" s="148">
        <v>0</v>
      </c>
      <c r="BJ52" s="55">
        <v>4</v>
      </c>
      <c r="BK52" s="55"/>
      <c r="BL52" s="91">
        <v>17</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14</v>
      </c>
      <c r="CO52" s="148">
        <v>0</v>
      </c>
      <c r="CP52" s="55">
        <v>64</v>
      </c>
      <c r="CQ52" s="55">
        <v>11</v>
      </c>
      <c r="CR52" s="91">
        <v>27</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14</v>
      </c>
      <c r="DU52" s="148">
        <v>0</v>
      </c>
      <c r="DV52" s="55">
        <v>6</v>
      </c>
      <c r="DW52" s="55">
        <v>1</v>
      </c>
      <c r="DX52" s="91">
        <v>13</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15</v>
      </c>
      <c r="AC53" s="148">
        <v>0</v>
      </c>
      <c r="AD53" s="55">
        <v>5</v>
      </c>
      <c r="AE53" s="144">
        <v>2</v>
      </c>
      <c r="AF53" s="91">
        <v>13</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15</v>
      </c>
      <c r="BI53" s="148">
        <v>0</v>
      </c>
      <c r="BJ53" s="55">
        <v>4</v>
      </c>
      <c r="BK53" s="55"/>
      <c r="BL53" s="91">
        <v>17</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15</v>
      </c>
      <c r="CO53" s="148">
        <v>0</v>
      </c>
      <c r="CP53" s="55">
        <v>64</v>
      </c>
      <c r="CQ53" s="55">
        <v>11</v>
      </c>
      <c r="CR53" s="91">
        <v>27</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15</v>
      </c>
      <c r="DU53" s="148">
        <v>0</v>
      </c>
      <c r="DV53" s="55">
        <v>6</v>
      </c>
      <c r="DW53" s="55">
        <v>1</v>
      </c>
      <c r="DX53" s="91">
        <v>13</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16</v>
      </c>
      <c r="AC54" s="148">
        <v>0</v>
      </c>
      <c r="AD54" s="55">
        <v>5</v>
      </c>
      <c r="AE54" s="144">
        <v>2</v>
      </c>
      <c r="AF54" s="91">
        <v>13</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16</v>
      </c>
      <c r="BI54" s="148">
        <v>0</v>
      </c>
      <c r="BJ54" s="55">
        <v>4</v>
      </c>
      <c r="BK54" s="55"/>
      <c r="BL54" s="91">
        <v>17</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16</v>
      </c>
      <c r="CO54" s="148">
        <v>0</v>
      </c>
      <c r="CP54" s="55">
        <v>64</v>
      </c>
      <c r="CQ54" s="55">
        <v>11</v>
      </c>
      <c r="CR54" s="91">
        <v>27</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16</v>
      </c>
      <c r="DU54" s="148">
        <v>0</v>
      </c>
      <c r="DV54" s="55">
        <v>6</v>
      </c>
      <c r="DW54" s="55">
        <v>1</v>
      </c>
      <c r="DX54" s="91">
        <v>13</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17</v>
      </c>
      <c r="AC55" s="148">
        <v>0</v>
      </c>
      <c r="AD55" s="55">
        <v>5</v>
      </c>
      <c r="AE55" s="144">
        <v>2</v>
      </c>
      <c r="AF55" s="91">
        <v>13</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17</v>
      </c>
      <c r="BI55" s="148">
        <v>0</v>
      </c>
      <c r="BJ55" s="55">
        <v>4</v>
      </c>
      <c r="BK55" s="55"/>
      <c r="BL55" s="91">
        <v>17</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17</v>
      </c>
      <c r="CO55" s="148">
        <v>0</v>
      </c>
      <c r="CP55" s="55">
        <v>64</v>
      </c>
      <c r="CQ55" s="55">
        <v>11</v>
      </c>
      <c r="CR55" s="91">
        <v>27</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17</v>
      </c>
      <c r="DU55" s="148">
        <v>0</v>
      </c>
      <c r="DV55" s="55">
        <v>6</v>
      </c>
      <c r="DW55" s="55">
        <v>1</v>
      </c>
      <c r="DX55" s="91">
        <v>13</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21</v>
      </c>
      <c r="AC56" s="148">
        <v>0</v>
      </c>
      <c r="AD56" s="55">
        <v>5</v>
      </c>
      <c r="AE56" s="144">
        <v>2</v>
      </c>
      <c r="AF56" s="91">
        <v>13</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21</v>
      </c>
      <c r="BI56" s="148">
        <v>0</v>
      </c>
      <c r="BJ56" s="55">
        <v>4</v>
      </c>
      <c r="BK56" s="55"/>
      <c r="BL56" s="91">
        <v>17</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21</v>
      </c>
      <c r="CO56" s="148">
        <v>0</v>
      </c>
      <c r="CP56" s="55">
        <v>64</v>
      </c>
      <c r="CQ56" s="55">
        <v>11</v>
      </c>
      <c r="CR56" s="91">
        <v>27</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21</v>
      </c>
      <c r="DU56" s="148">
        <v>0</v>
      </c>
      <c r="DV56" s="55">
        <v>6</v>
      </c>
      <c r="DW56" s="55">
        <v>1</v>
      </c>
      <c r="DX56" s="91">
        <v>13</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22</v>
      </c>
      <c r="AC57" s="148">
        <v>0</v>
      </c>
      <c r="AD57" s="55">
        <v>5</v>
      </c>
      <c r="AE57" s="144">
        <v>2</v>
      </c>
      <c r="AF57" s="91">
        <v>13</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22</v>
      </c>
      <c r="BI57" s="148">
        <v>0</v>
      </c>
      <c r="BJ57" s="55">
        <v>4</v>
      </c>
      <c r="BK57" s="55"/>
      <c r="BL57" s="91">
        <v>17</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22</v>
      </c>
      <c r="CO57" s="148">
        <v>0</v>
      </c>
      <c r="CP57" s="55">
        <v>64</v>
      </c>
      <c r="CQ57" s="55">
        <v>11</v>
      </c>
      <c r="CR57" s="91">
        <v>27</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22</v>
      </c>
      <c r="DU57" s="148">
        <v>0</v>
      </c>
      <c r="DV57" s="55">
        <v>6</v>
      </c>
      <c r="DW57" s="55">
        <v>1</v>
      </c>
      <c r="DX57" s="91">
        <v>13</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23</v>
      </c>
      <c r="AC58" s="148">
        <v>0</v>
      </c>
      <c r="AD58" s="55">
        <v>5</v>
      </c>
      <c r="AE58" s="144">
        <v>2</v>
      </c>
      <c r="AF58" s="91">
        <v>13</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23</v>
      </c>
      <c r="BI58" s="148">
        <v>0</v>
      </c>
      <c r="BJ58" s="55">
        <v>4</v>
      </c>
      <c r="BK58" s="55"/>
      <c r="BL58" s="91">
        <v>17</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23</v>
      </c>
      <c r="CO58" s="148">
        <v>0</v>
      </c>
      <c r="CP58" s="55">
        <v>64</v>
      </c>
      <c r="CQ58" s="55">
        <v>11</v>
      </c>
      <c r="CR58" s="91">
        <v>27</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23</v>
      </c>
      <c r="DU58" s="148">
        <v>0</v>
      </c>
      <c r="DV58" s="55">
        <v>6</v>
      </c>
      <c r="DW58" s="55">
        <v>1</v>
      </c>
      <c r="DX58" s="91">
        <v>13</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24</v>
      </c>
      <c r="AC59" s="148">
        <v>0</v>
      </c>
      <c r="AD59" s="55">
        <v>5</v>
      </c>
      <c r="AE59" s="144">
        <v>2</v>
      </c>
      <c r="AF59" s="91">
        <v>13</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24</v>
      </c>
      <c r="BI59" s="148">
        <v>0</v>
      </c>
      <c r="BJ59" s="55">
        <v>4</v>
      </c>
      <c r="BK59" s="55"/>
      <c r="BL59" s="91">
        <v>17</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24</v>
      </c>
      <c r="CO59" s="148">
        <v>0</v>
      </c>
      <c r="CP59" s="55">
        <v>64</v>
      </c>
      <c r="CQ59" s="55">
        <v>11</v>
      </c>
      <c r="CR59" s="91">
        <v>27</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24</v>
      </c>
      <c r="DU59" s="148">
        <v>0</v>
      </c>
      <c r="DV59" s="55">
        <v>6</v>
      </c>
      <c r="DW59" s="55">
        <v>1</v>
      </c>
      <c r="DX59" s="91">
        <v>13</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27</v>
      </c>
      <c r="AC60" s="148">
        <v>0</v>
      </c>
      <c r="AD60" s="55">
        <v>5</v>
      </c>
      <c r="AE60" s="144">
        <v>2</v>
      </c>
      <c r="AF60" s="91">
        <v>13</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27</v>
      </c>
      <c r="BI60" s="148">
        <v>0</v>
      </c>
      <c r="BJ60" s="55">
        <v>4</v>
      </c>
      <c r="BK60" s="55"/>
      <c r="BL60" s="91">
        <v>17</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27</v>
      </c>
      <c r="CO60" s="148">
        <v>0</v>
      </c>
      <c r="CP60" s="55">
        <v>64</v>
      </c>
      <c r="CQ60" s="55">
        <v>11</v>
      </c>
      <c r="CR60" s="91">
        <v>27</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27</v>
      </c>
      <c r="DU60" s="148">
        <v>0</v>
      </c>
      <c r="DV60" s="55">
        <v>6</v>
      </c>
      <c r="DW60" s="55">
        <v>1</v>
      </c>
      <c r="DX60" s="91">
        <v>13</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28</v>
      </c>
      <c r="AC61" s="148">
        <v>0</v>
      </c>
      <c r="AD61" s="55">
        <v>5</v>
      </c>
      <c r="AE61" s="144">
        <v>2</v>
      </c>
      <c r="AF61" s="91">
        <v>13</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28</v>
      </c>
      <c r="BI61" s="148">
        <v>0</v>
      </c>
      <c r="BJ61" s="55">
        <v>4</v>
      </c>
      <c r="BK61" s="55"/>
      <c r="BL61" s="91">
        <v>17</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28</v>
      </c>
      <c r="CO61" s="148">
        <v>0</v>
      </c>
      <c r="CP61" s="55">
        <v>64</v>
      </c>
      <c r="CQ61" s="55">
        <v>11</v>
      </c>
      <c r="CR61" s="91">
        <v>27</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28</v>
      </c>
      <c r="DU61" s="148">
        <v>0</v>
      </c>
      <c r="DV61" s="55">
        <v>6</v>
      </c>
      <c r="DW61" s="55">
        <v>1</v>
      </c>
      <c r="DX61" s="91">
        <v>13</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29</v>
      </c>
      <c r="AC62" s="148">
        <v>0</v>
      </c>
      <c r="AD62" s="55">
        <v>5</v>
      </c>
      <c r="AE62" s="144">
        <v>2</v>
      </c>
      <c r="AF62" s="91">
        <v>13</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29</v>
      </c>
      <c r="BI62" s="148">
        <v>0</v>
      </c>
      <c r="BJ62" s="55">
        <v>4</v>
      </c>
      <c r="BK62" s="55"/>
      <c r="BL62" s="91">
        <v>17</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29</v>
      </c>
      <c r="CO62" s="148">
        <v>0</v>
      </c>
      <c r="CP62" s="55">
        <v>64</v>
      </c>
      <c r="CQ62" s="55">
        <v>11</v>
      </c>
      <c r="CR62" s="91">
        <v>27</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29</v>
      </c>
      <c r="DU62" s="148">
        <v>0</v>
      </c>
      <c r="DV62" s="55">
        <v>6</v>
      </c>
      <c r="DW62" s="55">
        <v>1</v>
      </c>
      <c r="DX62" s="91">
        <v>13</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30</v>
      </c>
      <c r="AC63" s="148">
        <v>0</v>
      </c>
      <c r="AD63" s="55">
        <v>5</v>
      </c>
      <c r="AE63" s="144">
        <v>2</v>
      </c>
      <c r="AF63" s="91">
        <v>13</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30</v>
      </c>
      <c r="BI63" s="148">
        <v>0</v>
      </c>
      <c r="BJ63" s="55">
        <v>4</v>
      </c>
      <c r="BK63" s="55"/>
      <c r="BL63" s="91">
        <v>17</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30</v>
      </c>
      <c r="CO63" s="148">
        <v>0</v>
      </c>
      <c r="CP63" s="55">
        <v>64</v>
      </c>
      <c r="CQ63" s="55">
        <v>11</v>
      </c>
      <c r="CR63" s="91">
        <v>27</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30</v>
      </c>
      <c r="DU63" s="148">
        <v>0</v>
      </c>
      <c r="DV63" s="55">
        <v>6</v>
      </c>
      <c r="DW63" s="55">
        <v>1</v>
      </c>
      <c r="DX63" s="91">
        <v>13</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31</v>
      </c>
      <c r="AC64" s="148">
        <v>0</v>
      </c>
      <c r="AD64" s="55">
        <v>5</v>
      </c>
      <c r="AE64" s="144">
        <v>2</v>
      </c>
      <c r="AF64" s="91">
        <v>13</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31</v>
      </c>
      <c r="BI64" s="148">
        <v>0</v>
      </c>
      <c r="BJ64" s="55">
        <v>4</v>
      </c>
      <c r="BK64" s="55"/>
      <c r="BL64" s="91">
        <v>17</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31</v>
      </c>
      <c r="CO64" s="148">
        <v>0</v>
      </c>
      <c r="CP64" s="55">
        <v>64</v>
      </c>
      <c r="CQ64" s="55">
        <v>11</v>
      </c>
      <c r="CR64" s="91">
        <v>27</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31</v>
      </c>
      <c r="DU64" s="148">
        <v>0</v>
      </c>
      <c r="DV64" s="55">
        <v>6</v>
      </c>
      <c r="DW64" s="55">
        <v>1</v>
      </c>
      <c r="DX64" s="91">
        <v>13</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170"/>
      <c r="AC65" s="171"/>
      <c r="AD65" s="55">
        <v>5</v>
      </c>
      <c r="AE65" s="144">
        <v>2</v>
      </c>
      <c r="AF65" s="91">
        <v>13</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5">
        <v>4</v>
      </c>
      <c r="BK65" s="55"/>
      <c r="BL65" s="91">
        <v>17</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5">
        <v>64</v>
      </c>
      <c r="CQ65" s="55">
        <v>11</v>
      </c>
      <c r="CR65" s="91">
        <v>27</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5">
        <v>6</v>
      </c>
      <c r="DW65" s="55">
        <v>1</v>
      </c>
      <c r="DX65" s="91">
        <v>13</v>
      </c>
    </row>
    <row r="66" spans="1:128" ht="13.5"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170"/>
      <c r="AC66" s="171"/>
      <c r="AD66" s="55">
        <v>5</v>
      </c>
      <c r="AE66" s="144">
        <v>2</v>
      </c>
      <c r="AF66" s="91">
        <v>13</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v>4</v>
      </c>
      <c r="BK66" s="55"/>
      <c r="BL66" s="91">
        <v>17</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5">
        <v>64</v>
      </c>
      <c r="CQ66" s="55">
        <v>11</v>
      </c>
      <c r="CR66" s="91">
        <v>27</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v>6</v>
      </c>
      <c r="DW66" s="55">
        <v>1</v>
      </c>
      <c r="DX66" s="91">
        <v>13</v>
      </c>
    </row>
    <row r="67" spans="1:128" ht="13.5"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170"/>
      <c r="AC67" s="171"/>
      <c r="AD67" s="55">
        <v>5</v>
      </c>
      <c r="AE67" s="144">
        <v>2</v>
      </c>
      <c r="AF67" s="91">
        <v>13</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v>4</v>
      </c>
      <c r="BK67" s="55"/>
      <c r="BL67" s="91">
        <v>17</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v>64</v>
      </c>
      <c r="CQ67" s="55">
        <v>11</v>
      </c>
      <c r="CR67" s="91">
        <v>27</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v>6</v>
      </c>
      <c r="DW67" s="55">
        <v>1</v>
      </c>
      <c r="DX67" s="91">
        <v>13</v>
      </c>
    </row>
    <row r="68" spans="1:128" ht="13.5"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170"/>
      <c r="AC68" s="171"/>
      <c r="AD68" s="55">
        <v>5</v>
      </c>
      <c r="AE68" s="144">
        <v>2</v>
      </c>
      <c r="AF68" s="91">
        <v>13</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v>4</v>
      </c>
      <c r="BK68" s="55"/>
      <c r="BL68" s="91">
        <v>17</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v>64</v>
      </c>
      <c r="CQ68" s="55">
        <v>11</v>
      </c>
      <c r="CR68" s="91">
        <v>27</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v>6</v>
      </c>
      <c r="DW68" s="55">
        <v>1</v>
      </c>
      <c r="DX68" s="91">
        <v>13</v>
      </c>
    </row>
    <row r="69" spans="1:128" ht="13.5"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170"/>
      <c r="AC69" s="171"/>
      <c r="AD69" s="55">
        <v>5</v>
      </c>
      <c r="AE69" s="144">
        <v>2</v>
      </c>
      <c r="AF69" s="91">
        <v>13</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v>4</v>
      </c>
      <c r="BK69" s="55"/>
      <c r="BL69" s="91">
        <v>17</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v>64</v>
      </c>
      <c r="CQ69" s="55">
        <v>11</v>
      </c>
      <c r="CR69" s="91">
        <v>27</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v>6</v>
      </c>
      <c r="DW69" s="55">
        <v>1</v>
      </c>
      <c r="DX69" s="91">
        <v>13</v>
      </c>
    </row>
    <row r="70" spans="1:128" ht="13.5"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170"/>
      <c r="AC70" s="171"/>
      <c r="AD70" s="55">
        <v>5</v>
      </c>
      <c r="AE70" s="144">
        <v>2</v>
      </c>
      <c r="AF70" s="91">
        <v>13</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v>4</v>
      </c>
      <c r="BK70" s="55"/>
      <c r="BL70" s="91">
        <v>17</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v>64</v>
      </c>
      <c r="CQ70" s="55">
        <v>11</v>
      </c>
      <c r="CR70" s="91">
        <v>27</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v>6</v>
      </c>
      <c r="DW70" s="55">
        <v>1</v>
      </c>
      <c r="DX70" s="91">
        <v>13</v>
      </c>
    </row>
    <row r="71" spans="1:128"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5</v>
      </c>
      <c r="AE71" s="144">
        <v>2</v>
      </c>
      <c r="AF71" s="91">
        <v>13</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v>4</v>
      </c>
      <c r="BK71" s="55"/>
      <c r="BL71" s="91">
        <v>17</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v>64</v>
      </c>
      <c r="CQ71" s="55">
        <v>11</v>
      </c>
      <c r="CR71" s="91">
        <v>27</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v>6</v>
      </c>
      <c r="DW71" s="55">
        <v>1</v>
      </c>
      <c r="DX71" s="91">
        <v>13</v>
      </c>
    </row>
    <row r="72" spans="1:128"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5</v>
      </c>
      <c r="AE72" s="144">
        <v>2</v>
      </c>
      <c r="AF72" s="91">
        <v>13</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v>4</v>
      </c>
      <c r="BK72" s="55"/>
      <c r="BL72" s="91">
        <v>17</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v>64</v>
      </c>
      <c r="CQ72" s="55">
        <v>11</v>
      </c>
      <c r="CR72" s="91">
        <v>27</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v>6</v>
      </c>
      <c r="DW72" s="55">
        <v>1</v>
      </c>
      <c r="DX72" s="91">
        <v>13</v>
      </c>
    </row>
    <row r="73" spans="1:128"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5</v>
      </c>
      <c r="AE73" s="144">
        <v>2</v>
      </c>
      <c r="AF73" s="91">
        <v>13</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v>4</v>
      </c>
      <c r="BK73" s="55"/>
      <c r="BL73" s="91">
        <v>17</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v>64</v>
      </c>
      <c r="CQ73" s="55">
        <v>11</v>
      </c>
      <c r="CR73" s="91">
        <v>27</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v>6</v>
      </c>
      <c r="DW73" s="55">
        <v>1</v>
      </c>
      <c r="DX73" s="91">
        <v>13</v>
      </c>
    </row>
    <row r="74" spans="1:128"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5</v>
      </c>
      <c r="AE74" s="144">
        <v>2</v>
      </c>
      <c r="AF74" s="91">
        <v>13</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v>4</v>
      </c>
      <c r="BK74" s="55"/>
      <c r="BL74" s="91">
        <v>17</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v>64</v>
      </c>
      <c r="CQ74" s="55">
        <v>11</v>
      </c>
      <c r="CR74" s="91">
        <v>27</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v>6</v>
      </c>
      <c r="DW74" s="55">
        <v>1</v>
      </c>
      <c r="DX74" s="91">
        <v>13</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9"/>
      <c r="AK83" s="360"/>
      <c r="AL83" s="360"/>
      <c r="AM83" s="361"/>
      <c r="AN83" s="361"/>
      <c r="AO83" s="361"/>
      <c r="AP83" s="361"/>
      <c r="AQ83" s="361"/>
      <c r="AR83" s="361"/>
      <c r="AS83" s="361"/>
      <c r="AT83" s="361"/>
      <c r="AU83" s="361"/>
      <c r="AV83" s="361"/>
      <c r="AW83" s="361"/>
      <c r="AX83" s="361"/>
      <c r="AY83" s="361"/>
      <c r="AZ83" s="361"/>
      <c r="BA83" s="361"/>
      <c r="BB83" s="361"/>
      <c r="BC83" s="361"/>
      <c r="BD83" s="361"/>
      <c r="BE83" s="361"/>
      <c r="BF83" s="361"/>
      <c r="BG83" s="362"/>
      <c r="BH83" s="53"/>
      <c r="BI83" s="53"/>
      <c r="BJ83" s="53"/>
      <c r="BK83" s="53"/>
      <c r="BL83" s="81"/>
      <c r="BN83" s="408" t="s">
        <v>40</v>
      </c>
      <c r="BO83" s="143">
        <v>15</v>
      </c>
      <c r="BP83" s="359"/>
      <c r="BQ83" s="360"/>
      <c r="BR83" s="360"/>
      <c r="BS83" s="361"/>
      <c r="BT83" s="361"/>
      <c r="BU83" s="361"/>
      <c r="BV83" s="361"/>
      <c r="BW83" s="361"/>
      <c r="BX83" s="361"/>
      <c r="BY83" s="361"/>
      <c r="BZ83" s="361"/>
      <c r="CA83" s="361"/>
      <c r="CB83" s="361"/>
      <c r="CC83" s="361"/>
      <c r="CD83" s="361"/>
      <c r="CE83" s="361"/>
      <c r="CF83" s="361"/>
      <c r="CG83" s="361"/>
      <c r="CH83" s="361"/>
      <c r="CI83" s="361"/>
      <c r="CJ83" s="361"/>
      <c r="CK83" s="361"/>
      <c r="CL83" s="361"/>
      <c r="CM83" s="362"/>
      <c r="CN83" s="53"/>
      <c r="CO83" s="53"/>
      <c r="CP83" s="53"/>
      <c r="CQ83" s="53"/>
      <c r="CR83" s="81"/>
      <c r="CS83" s="136"/>
      <c r="CT83" s="321" t="s">
        <v>40</v>
      </c>
      <c r="CU83" s="143">
        <v>15</v>
      </c>
      <c r="CV83" s="359"/>
      <c r="CW83" s="360"/>
      <c r="CX83" s="360"/>
      <c r="CY83" s="361"/>
      <c r="CZ83" s="361"/>
      <c r="DA83" s="361"/>
      <c r="DB83" s="361"/>
      <c r="DC83" s="361"/>
      <c r="DD83" s="361"/>
      <c r="DE83" s="361"/>
      <c r="DF83" s="361"/>
      <c r="DG83" s="361"/>
      <c r="DH83" s="361"/>
      <c r="DI83" s="361"/>
      <c r="DJ83" s="361"/>
      <c r="DK83" s="361"/>
      <c r="DL83" s="361"/>
      <c r="DM83" s="361"/>
      <c r="DN83" s="361"/>
      <c r="DO83" s="361"/>
      <c r="DP83" s="361"/>
      <c r="DQ83" s="361"/>
      <c r="DR83" s="361"/>
      <c r="DS83" s="362"/>
      <c r="DT83" s="53"/>
      <c r="DU83" s="53"/>
      <c r="DV83" s="53"/>
      <c r="DW83" s="53"/>
      <c r="DX83" s="81"/>
    </row>
    <row r="84" spans="1:128" ht="30" customHeight="1" x14ac:dyDescent="0.2">
      <c r="A84" s="303"/>
      <c r="B84" s="322"/>
      <c r="C84" s="143">
        <v>14</v>
      </c>
      <c r="D84" s="359"/>
      <c r="E84" s="360"/>
      <c r="F84" s="360"/>
      <c r="G84" s="361"/>
      <c r="H84" s="361"/>
      <c r="I84" s="361"/>
      <c r="J84" s="361"/>
      <c r="K84" s="361"/>
      <c r="L84" s="361"/>
      <c r="M84" s="361"/>
      <c r="N84" s="361"/>
      <c r="O84" s="361"/>
      <c r="P84" s="361"/>
      <c r="Q84" s="361"/>
      <c r="R84" s="361"/>
      <c r="S84" s="361"/>
      <c r="T84" s="361"/>
      <c r="U84" s="361"/>
      <c r="V84" s="361"/>
      <c r="W84" s="361"/>
      <c r="X84" s="361"/>
      <c r="Y84" s="361"/>
      <c r="Z84" s="361"/>
      <c r="AA84" s="362"/>
      <c r="AB84" s="53"/>
      <c r="AC84" s="53"/>
      <c r="AD84" s="53"/>
      <c r="AE84" s="53"/>
      <c r="AF84" s="81"/>
      <c r="AG84" s="136"/>
      <c r="AH84" s="322"/>
      <c r="AI84" s="143">
        <v>14</v>
      </c>
      <c r="AJ84" s="359"/>
      <c r="AK84" s="360"/>
      <c r="AL84" s="360"/>
      <c r="AM84" s="361"/>
      <c r="AN84" s="361"/>
      <c r="AO84" s="361"/>
      <c r="AP84" s="361"/>
      <c r="AQ84" s="361"/>
      <c r="AR84" s="361"/>
      <c r="AS84" s="361"/>
      <c r="AT84" s="361"/>
      <c r="AU84" s="361"/>
      <c r="AV84" s="361"/>
      <c r="AW84" s="361"/>
      <c r="AX84" s="361"/>
      <c r="AY84" s="361"/>
      <c r="AZ84" s="361"/>
      <c r="BA84" s="361"/>
      <c r="BB84" s="361"/>
      <c r="BC84" s="361"/>
      <c r="BD84" s="361"/>
      <c r="BE84" s="361"/>
      <c r="BF84" s="361"/>
      <c r="BG84" s="362"/>
      <c r="BH84" s="53"/>
      <c r="BI84" s="53"/>
      <c r="BJ84" s="53"/>
      <c r="BK84" s="53"/>
      <c r="BL84" s="81"/>
      <c r="BN84" s="408"/>
      <c r="BO84" s="143">
        <v>14</v>
      </c>
      <c r="BP84" s="359"/>
      <c r="BQ84" s="360"/>
      <c r="BR84" s="360"/>
      <c r="BS84" s="361"/>
      <c r="BT84" s="361"/>
      <c r="BU84" s="361"/>
      <c r="BV84" s="361"/>
      <c r="BW84" s="361"/>
      <c r="BX84" s="361"/>
      <c r="BY84" s="361"/>
      <c r="BZ84" s="361"/>
      <c r="CA84" s="361"/>
      <c r="CB84" s="361"/>
      <c r="CC84" s="361"/>
      <c r="CD84" s="361"/>
      <c r="CE84" s="361"/>
      <c r="CF84" s="361"/>
      <c r="CG84" s="361"/>
      <c r="CH84" s="361"/>
      <c r="CI84" s="361"/>
      <c r="CJ84" s="361"/>
      <c r="CK84" s="361"/>
      <c r="CL84" s="361"/>
      <c r="CM84" s="362"/>
      <c r="CN84" s="53"/>
      <c r="CO84" s="53"/>
      <c r="CP84" s="53"/>
      <c r="CQ84" s="53"/>
      <c r="CR84" s="81"/>
      <c r="CS84" s="136"/>
      <c r="CT84" s="322"/>
      <c r="CU84" s="143">
        <v>14</v>
      </c>
      <c r="CV84" s="359"/>
      <c r="CW84" s="360"/>
      <c r="CX84" s="360"/>
      <c r="CY84" s="361"/>
      <c r="CZ84" s="361"/>
      <c r="DA84" s="361"/>
      <c r="DB84" s="361"/>
      <c r="DC84" s="361"/>
      <c r="DD84" s="361"/>
      <c r="DE84" s="361"/>
      <c r="DF84" s="361"/>
      <c r="DG84" s="361"/>
      <c r="DH84" s="361"/>
      <c r="DI84" s="361"/>
      <c r="DJ84" s="361"/>
      <c r="DK84" s="361"/>
      <c r="DL84" s="361"/>
      <c r="DM84" s="361"/>
      <c r="DN84" s="361"/>
      <c r="DO84" s="361"/>
      <c r="DP84" s="361"/>
      <c r="DQ84" s="361"/>
      <c r="DR84" s="361"/>
      <c r="DS84" s="362"/>
      <c r="DT84" s="53"/>
      <c r="DU84" s="53"/>
      <c r="DV84" s="53"/>
      <c r="DW84" s="53"/>
      <c r="DX84" s="81"/>
    </row>
    <row r="85" spans="1:128" ht="30" customHeight="1" x14ac:dyDescent="0.2">
      <c r="A85" s="303"/>
      <c r="B85" s="322"/>
      <c r="C85" s="143">
        <v>13</v>
      </c>
      <c r="D85" s="359"/>
      <c r="E85" s="360"/>
      <c r="F85" s="360"/>
      <c r="G85" s="361"/>
      <c r="H85" s="361"/>
      <c r="I85" s="361"/>
      <c r="J85" s="361"/>
      <c r="K85" s="361"/>
      <c r="L85" s="361"/>
      <c r="M85" s="361"/>
      <c r="N85" s="361"/>
      <c r="O85" s="361"/>
      <c r="P85" s="361"/>
      <c r="Q85" s="361"/>
      <c r="R85" s="361"/>
      <c r="S85" s="361"/>
      <c r="T85" s="361"/>
      <c r="U85" s="361"/>
      <c r="V85" s="361"/>
      <c r="W85" s="361"/>
      <c r="X85" s="361"/>
      <c r="Y85" s="361"/>
      <c r="Z85" s="361"/>
      <c r="AA85" s="362"/>
      <c r="AB85" s="53"/>
      <c r="AC85" s="53"/>
      <c r="AD85" s="53"/>
      <c r="AE85" s="53"/>
      <c r="AF85" s="81"/>
      <c r="AG85" s="136"/>
      <c r="AH85" s="322"/>
      <c r="AI85" s="143">
        <v>13</v>
      </c>
      <c r="AJ85" s="359"/>
      <c r="AK85" s="360"/>
      <c r="AL85" s="360"/>
      <c r="AM85" s="361"/>
      <c r="AN85" s="361"/>
      <c r="AO85" s="361"/>
      <c r="AP85" s="361"/>
      <c r="AQ85" s="361"/>
      <c r="AR85" s="361"/>
      <c r="AS85" s="361"/>
      <c r="AT85" s="361"/>
      <c r="AU85" s="361"/>
      <c r="AV85" s="361"/>
      <c r="AW85" s="361"/>
      <c r="AX85" s="361"/>
      <c r="AY85" s="361"/>
      <c r="AZ85" s="361"/>
      <c r="BA85" s="361"/>
      <c r="BB85" s="361"/>
      <c r="BC85" s="361"/>
      <c r="BD85" s="361"/>
      <c r="BE85" s="361"/>
      <c r="BF85" s="361"/>
      <c r="BG85" s="362"/>
      <c r="BH85" s="53"/>
      <c r="BI85" s="53"/>
      <c r="BJ85" s="53"/>
      <c r="BK85" s="53"/>
      <c r="BL85" s="81"/>
      <c r="BN85" s="408"/>
      <c r="BO85" s="143">
        <v>13</v>
      </c>
      <c r="BP85" s="359"/>
      <c r="BQ85" s="360"/>
      <c r="BR85" s="360"/>
      <c r="BS85" s="361"/>
      <c r="BT85" s="361"/>
      <c r="BU85" s="361"/>
      <c r="BV85" s="361"/>
      <c r="BW85" s="361"/>
      <c r="BX85" s="361"/>
      <c r="BY85" s="361"/>
      <c r="BZ85" s="361"/>
      <c r="CA85" s="361"/>
      <c r="CB85" s="361"/>
      <c r="CC85" s="361"/>
      <c r="CD85" s="361"/>
      <c r="CE85" s="361"/>
      <c r="CF85" s="361"/>
      <c r="CG85" s="361"/>
      <c r="CH85" s="361"/>
      <c r="CI85" s="361"/>
      <c r="CJ85" s="361"/>
      <c r="CK85" s="361"/>
      <c r="CL85" s="361"/>
      <c r="CM85" s="362"/>
      <c r="CN85" s="53"/>
      <c r="CO85" s="53"/>
      <c r="CP85" s="53"/>
      <c r="CQ85" s="53"/>
      <c r="CR85" s="81"/>
      <c r="CS85" s="136"/>
      <c r="CT85" s="322"/>
      <c r="CU85" s="143">
        <v>13</v>
      </c>
      <c r="CV85" s="359"/>
      <c r="CW85" s="360"/>
      <c r="CX85" s="360"/>
      <c r="CY85" s="361"/>
      <c r="CZ85" s="361"/>
      <c r="DA85" s="361"/>
      <c r="DB85" s="361"/>
      <c r="DC85" s="361"/>
      <c r="DD85" s="361"/>
      <c r="DE85" s="361"/>
      <c r="DF85" s="361"/>
      <c r="DG85" s="361"/>
      <c r="DH85" s="361"/>
      <c r="DI85" s="361"/>
      <c r="DJ85" s="361"/>
      <c r="DK85" s="361"/>
      <c r="DL85" s="361"/>
      <c r="DM85" s="361"/>
      <c r="DN85" s="361"/>
      <c r="DO85" s="361"/>
      <c r="DP85" s="361"/>
      <c r="DQ85" s="361"/>
      <c r="DR85" s="361"/>
      <c r="DS85" s="362"/>
      <c r="DT85" s="53"/>
      <c r="DU85" s="53"/>
      <c r="DV85" s="53"/>
      <c r="DW85" s="53"/>
      <c r="DX85" s="81"/>
    </row>
    <row r="86" spans="1:128" ht="30" customHeight="1" x14ac:dyDescent="0.2">
      <c r="A86" s="303"/>
      <c r="B86" s="322"/>
      <c r="C86" s="143">
        <v>12</v>
      </c>
      <c r="D86" s="359"/>
      <c r="E86" s="360"/>
      <c r="F86" s="360"/>
      <c r="G86" s="361"/>
      <c r="H86" s="361"/>
      <c r="I86" s="361"/>
      <c r="J86" s="361"/>
      <c r="K86" s="361"/>
      <c r="L86" s="361"/>
      <c r="M86" s="361"/>
      <c r="N86" s="361"/>
      <c r="O86" s="361"/>
      <c r="P86" s="361"/>
      <c r="Q86" s="361"/>
      <c r="R86" s="361"/>
      <c r="S86" s="361"/>
      <c r="T86" s="361"/>
      <c r="U86" s="361"/>
      <c r="V86" s="361"/>
      <c r="W86" s="361"/>
      <c r="X86" s="361"/>
      <c r="Y86" s="361"/>
      <c r="Z86" s="361"/>
      <c r="AA86" s="362"/>
      <c r="AB86" s="53"/>
      <c r="AC86" s="53"/>
      <c r="AD86" s="53"/>
      <c r="AE86" s="53"/>
      <c r="AF86" s="81"/>
      <c r="AG86" s="136"/>
      <c r="AH86" s="322"/>
      <c r="AI86" s="143">
        <v>12</v>
      </c>
      <c r="AJ86" s="359"/>
      <c r="AK86" s="360"/>
      <c r="AL86" s="360"/>
      <c r="AM86" s="361"/>
      <c r="AN86" s="361"/>
      <c r="AO86" s="361"/>
      <c r="AP86" s="361"/>
      <c r="AQ86" s="361"/>
      <c r="AR86" s="361"/>
      <c r="AS86" s="361"/>
      <c r="AT86" s="361"/>
      <c r="AU86" s="361"/>
      <c r="AV86" s="361"/>
      <c r="AW86" s="361"/>
      <c r="AX86" s="361"/>
      <c r="AY86" s="361"/>
      <c r="AZ86" s="361"/>
      <c r="BA86" s="361"/>
      <c r="BB86" s="361"/>
      <c r="BC86" s="361"/>
      <c r="BD86" s="361"/>
      <c r="BE86" s="361"/>
      <c r="BF86" s="361"/>
      <c r="BG86" s="362"/>
      <c r="BH86" s="53"/>
      <c r="BI86" s="53"/>
      <c r="BJ86" s="53"/>
      <c r="BK86" s="53"/>
      <c r="BL86" s="81"/>
      <c r="BN86" s="408"/>
      <c r="BO86" s="143">
        <v>12</v>
      </c>
      <c r="BP86" s="359"/>
      <c r="BQ86" s="360"/>
      <c r="BR86" s="360"/>
      <c r="BS86" s="361"/>
      <c r="BT86" s="361"/>
      <c r="BU86" s="361"/>
      <c r="BV86" s="361"/>
      <c r="BW86" s="361"/>
      <c r="BX86" s="361"/>
      <c r="BY86" s="361"/>
      <c r="BZ86" s="361"/>
      <c r="CA86" s="361"/>
      <c r="CB86" s="361"/>
      <c r="CC86" s="361"/>
      <c r="CD86" s="361"/>
      <c r="CE86" s="361"/>
      <c r="CF86" s="361"/>
      <c r="CG86" s="361"/>
      <c r="CH86" s="361"/>
      <c r="CI86" s="361"/>
      <c r="CJ86" s="361"/>
      <c r="CK86" s="361"/>
      <c r="CL86" s="361"/>
      <c r="CM86" s="362"/>
      <c r="CN86" s="53"/>
      <c r="CO86" s="53"/>
      <c r="CP86" s="53"/>
      <c r="CQ86" s="53"/>
      <c r="CR86" s="81"/>
      <c r="CS86" s="136"/>
      <c r="CT86" s="322"/>
      <c r="CU86" s="143">
        <v>12</v>
      </c>
      <c r="CV86" s="359"/>
      <c r="CW86" s="360"/>
      <c r="CX86" s="360"/>
      <c r="CY86" s="361"/>
      <c r="CZ86" s="361"/>
      <c r="DA86" s="361"/>
      <c r="DB86" s="361"/>
      <c r="DC86" s="361"/>
      <c r="DD86" s="361"/>
      <c r="DE86" s="361"/>
      <c r="DF86" s="361"/>
      <c r="DG86" s="361"/>
      <c r="DH86" s="361"/>
      <c r="DI86" s="361"/>
      <c r="DJ86" s="361"/>
      <c r="DK86" s="361"/>
      <c r="DL86" s="361"/>
      <c r="DM86" s="361"/>
      <c r="DN86" s="361"/>
      <c r="DO86" s="361"/>
      <c r="DP86" s="361"/>
      <c r="DQ86" s="361"/>
      <c r="DR86" s="361"/>
      <c r="DS86" s="362"/>
      <c r="DT86" s="53"/>
      <c r="DU86" s="53"/>
      <c r="DV86" s="53"/>
      <c r="DW86" s="53"/>
      <c r="DX86" s="81"/>
    </row>
    <row r="87" spans="1:128" ht="30" customHeight="1" x14ac:dyDescent="0.2">
      <c r="A87" s="303"/>
      <c r="B87" s="322"/>
      <c r="C87" s="143">
        <v>11</v>
      </c>
      <c r="D87" s="347" t="s">
        <v>84</v>
      </c>
      <c r="E87" s="351"/>
      <c r="F87" s="351"/>
      <c r="G87" s="352"/>
      <c r="H87" s="352"/>
      <c r="I87" s="352"/>
      <c r="J87" s="352"/>
      <c r="K87" s="352"/>
      <c r="L87" s="352"/>
      <c r="M87" s="352"/>
      <c r="N87" s="352"/>
      <c r="O87" s="352"/>
      <c r="P87" s="352"/>
      <c r="Q87" s="352"/>
      <c r="R87" s="352"/>
      <c r="S87" s="352"/>
      <c r="T87" s="352"/>
      <c r="U87" s="352"/>
      <c r="V87" s="352"/>
      <c r="W87" s="352"/>
      <c r="X87" s="352"/>
      <c r="Y87" s="352"/>
      <c r="Z87" s="352"/>
      <c r="AA87" s="353"/>
      <c r="AB87" s="53"/>
      <c r="AC87" s="53"/>
      <c r="AD87" s="53"/>
      <c r="AE87" s="53"/>
      <c r="AF87" s="81"/>
      <c r="AG87" s="136"/>
      <c r="AH87" s="322"/>
      <c r="AI87" s="143">
        <v>11</v>
      </c>
      <c r="AJ87" s="359"/>
      <c r="AK87" s="360"/>
      <c r="AL87" s="360"/>
      <c r="AM87" s="361"/>
      <c r="AN87" s="361"/>
      <c r="AO87" s="361"/>
      <c r="AP87" s="361"/>
      <c r="AQ87" s="361"/>
      <c r="AR87" s="361"/>
      <c r="AS87" s="361"/>
      <c r="AT87" s="361"/>
      <c r="AU87" s="361"/>
      <c r="AV87" s="361"/>
      <c r="AW87" s="361"/>
      <c r="AX87" s="361"/>
      <c r="AY87" s="361"/>
      <c r="AZ87" s="361"/>
      <c r="BA87" s="361"/>
      <c r="BB87" s="361"/>
      <c r="BC87" s="361"/>
      <c r="BD87" s="361"/>
      <c r="BE87" s="361"/>
      <c r="BF87" s="361"/>
      <c r="BG87" s="362"/>
      <c r="BH87" s="53"/>
      <c r="BI87" s="53"/>
      <c r="BJ87" s="53"/>
      <c r="BK87" s="53"/>
      <c r="BL87" s="81"/>
      <c r="BN87" s="408"/>
      <c r="BO87" s="143">
        <v>11</v>
      </c>
      <c r="BP87" s="359"/>
      <c r="BQ87" s="360"/>
      <c r="BR87" s="360"/>
      <c r="BS87" s="361"/>
      <c r="BT87" s="361"/>
      <c r="BU87" s="361"/>
      <c r="BV87" s="361"/>
      <c r="BW87" s="361"/>
      <c r="BX87" s="361"/>
      <c r="BY87" s="361"/>
      <c r="BZ87" s="361"/>
      <c r="CA87" s="361"/>
      <c r="CB87" s="361"/>
      <c r="CC87" s="361"/>
      <c r="CD87" s="361"/>
      <c r="CE87" s="361"/>
      <c r="CF87" s="361"/>
      <c r="CG87" s="361"/>
      <c r="CH87" s="361"/>
      <c r="CI87" s="361"/>
      <c r="CJ87" s="361"/>
      <c r="CK87" s="361"/>
      <c r="CL87" s="361"/>
      <c r="CM87" s="362"/>
      <c r="CN87" s="53"/>
      <c r="CO87" s="53"/>
      <c r="CP87" s="53"/>
      <c r="CQ87" s="53"/>
      <c r="CR87" s="81"/>
      <c r="CS87" s="136"/>
      <c r="CT87" s="322"/>
      <c r="CU87" s="143">
        <v>11</v>
      </c>
      <c r="CV87" s="359"/>
      <c r="CW87" s="360"/>
      <c r="CX87" s="360"/>
      <c r="CY87" s="361"/>
      <c r="CZ87" s="361"/>
      <c r="DA87" s="361"/>
      <c r="DB87" s="361"/>
      <c r="DC87" s="361"/>
      <c r="DD87" s="361"/>
      <c r="DE87" s="361"/>
      <c r="DF87" s="361"/>
      <c r="DG87" s="361"/>
      <c r="DH87" s="361"/>
      <c r="DI87" s="361"/>
      <c r="DJ87" s="361"/>
      <c r="DK87" s="361"/>
      <c r="DL87" s="361"/>
      <c r="DM87" s="361"/>
      <c r="DN87" s="361"/>
      <c r="DO87" s="361"/>
      <c r="DP87" s="361"/>
      <c r="DQ87" s="361"/>
      <c r="DR87" s="361"/>
      <c r="DS87" s="362"/>
      <c r="DT87" s="53"/>
      <c r="DU87" s="53"/>
      <c r="DV87" s="53"/>
      <c r="DW87" s="53"/>
      <c r="DX87" s="81"/>
    </row>
    <row r="88" spans="1:128" ht="30" customHeight="1" x14ac:dyDescent="0.2">
      <c r="A88" s="303"/>
      <c r="B88" s="322"/>
      <c r="C88" s="143">
        <v>10</v>
      </c>
      <c r="D88" s="347"/>
      <c r="E88" s="351"/>
      <c r="F88" s="351"/>
      <c r="G88" s="352"/>
      <c r="H88" s="352"/>
      <c r="I88" s="352"/>
      <c r="J88" s="352"/>
      <c r="K88" s="352"/>
      <c r="L88" s="352"/>
      <c r="M88" s="352"/>
      <c r="N88" s="352"/>
      <c r="O88" s="352"/>
      <c r="P88" s="352"/>
      <c r="Q88" s="352"/>
      <c r="R88" s="352"/>
      <c r="S88" s="352"/>
      <c r="T88" s="352"/>
      <c r="U88" s="352"/>
      <c r="V88" s="352"/>
      <c r="W88" s="352"/>
      <c r="X88" s="352"/>
      <c r="Y88" s="352"/>
      <c r="Z88" s="352"/>
      <c r="AA88" s="353"/>
      <c r="AB88" s="53"/>
      <c r="AC88" s="53"/>
      <c r="AD88" s="53"/>
      <c r="AE88" s="53"/>
      <c r="AF88" s="81"/>
      <c r="AG88" s="136"/>
      <c r="AH88" s="322"/>
      <c r="AI88" s="143">
        <v>10</v>
      </c>
      <c r="AJ88" s="359"/>
      <c r="AK88" s="360"/>
      <c r="AL88" s="360"/>
      <c r="AM88" s="361"/>
      <c r="AN88" s="361"/>
      <c r="AO88" s="361"/>
      <c r="AP88" s="361"/>
      <c r="AQ88" s="361"/>
      <c r="AR88" s="361"/>
      <c r="AS88" s="361"/>
      <c r="AT88" s="361"/>
      <c r="AU88" s="361"/>
      <c r="AV88" s="361"/>
      <c r="AW88" s="361"/>
      <c r="AX88" s="361"/>
      <c r="AY88" s="361"/>
      <c r="AZ88" s="361"/>
      <c r="BA88" s="361"/>
      <c r="BB88" s="361"/>
      <c r="BC88" s="361"/>
      <c r="BD88" s="361"/>
      <c r="BE88" s="361"/>
      <c r="BF88" s="361"/>
      <c r="BG88" s="362"/>
      <c r="BH88" s="53"/>
      <c r="BI88" s="53"/>
      <c r="BJ88" s="53"/>
      <c r="BK88" s="53"/>
      <c r="BL88" s="81"/>
      <c r="BN88" s="408"/>
      <c r="BO88" s="143">
        <v>10</v>
      </c>
      <c r="BP88" s="359"/>
      <c r="BQ88" s="360"/>
      <c r="BR88" s="360"/>
      <c r="BS88" s="361"/>
      <c r="BT88" s="361"/>
      <c r="BU88" s="361"/>
      <c r="BV88" s="361"/>
      <c r="BW88" s="361"/>
      <c r="BX88" s="361"/>
      <c r="BY88" s="361"/>
      <c r="BZ88" s="361"/>
      <c r="CA88" s="361"/>
      <c r="CB88" s="361"/>
      <c r="CC88" s="361"/>
      <c r="CD88" s="361"/>
      <c r="CE88" s="361"/>
      <c r="CF88" s="361"/>
      <c r="CG88" s="361"/>
      <c r="CH88" s="361"/>
      <c r="CI88" s="361"/>
      <c r="CJ88" s="361"/>
      <c r="CK88" s="361"/>
      <c r="CL88" s="361"/>
      <c r="CM88" s="362"/>
      <c r="CN88" s="53"/>
      <c r="CO88" s="53"/>
      <c r="CP88" s="53"/>
      <c r="CQ88" s="53"/>
      <c r="CR88" s="81"/>
      <c r="CS88" s="136"/>
      <c r="CT88" s="322"/>
      <c r="CU88" s="143">
        <v>10</v>
      </c>
      <c r="CV88" s="359"/>
      <c r="CW88" s="360"/>
      <c r="CX88" s="360"/>
      <c r="CY88" s="361"/>
      <c r="CZ88" s="361"/>
      <c r="DA88" s="361"/>
      <c r="DB88" s="361"/>
      <c r="DC88" s="361"/>
      <c r="DD88" s="361"/>
      <c r="DE88" s="361"/>
      <c r="DF88" s="361"/>
      <c r="DG88" s="361"/>
      <c r="DH88" s="361"/>
      <c r="DI88" s="361"/>
      <c r="DJ88" s="361"/>
      <c r="DK88" s="361"/>
      <c r="DL88" s="361"/>
      <c r="DM88" s="361"/>
      <c r="DN88" s="361"/>
      <c r="DO88" s="361"/>
      <c r="DP88" s="361"/>
      <c r="DQ88" s="361"/>
      <c r="DR88" s="361"/>
      <c r="DS88" s="362"/>
      <c r="DT88" s="53"/>
      <c r="DU88" s="53"/>
      <c r="DV88" s="53"/>
      <c r="DW88" s="53"/>
      <c r="DX88" s="81"/>
    </row>
    <row r="89" spans="1:128" ht="30" customHeight="1" x14ac:dyDescent="0.2">
      <c r="A89" s="303"/>
      <c r="B89" s="322"/>
      <c r="C89" s="143">
        <v>9</v>
      </c>
      <c r="D89" s="347"/>
      <c r="E89" s="351"/>
      <c r="F89" s="351"/>
      <c r="G89" s="352"/>
      <c r="H89" s="352"/>
      <c r="I89" s="352"/>
      <c r="J89" s="352"/>
      <c r="K89" s="352"/>
      <c r="L89" s="352"/>
      <c r="M89" s="352"/>
      <c r="N89" s="352"/>
      <c r="O89" s="352"/>
      <c r="P89" s="352"/>
      <c r="Q89" s="352"/>
      <c r="R89" s="352"/>
      <c r="S89" s="352"/>
      <c r="T89" s="352"/>
      <c r="U89" s="352"/>
      <c r="V89" s="352"/>
      <c r="W89" s="352"/>
      <c r="X89" s="352"/>
      <c r="Y89" s="352"/>
      <c r="Z89" s="352"/>
      <c r="AA89" s="353"/>
      <c r="AB89" s="53"/>
      <c r="AC89" s="53"/>
      <c r="AD89" s="53"/>
      <c r="AE89" s="53"/>
      <c r="AF89" s="81"/>
      <c r="AG89" s="136"/>
      <c r="AH89" s="322"/>
      <c r="AI89" s="143">
        <v>9</v>
      </c>
      <c r="AJ89" s="359"/>
      <c r="AK89" s="360"/>
      <c r="AL89" s="360"/>
      <c r="AM89" s="361"/>
      <c r="AN89" s="361"/>
      <c r="AO89" s="361"/>
      <c r="AP89" s="361"/>
      <c r="AQ89" s="361"/>
      <c r="AR89" s="361"/>
      <c r="AS89" s="361"/>
      <c r="AT89" s="361"/>
      <c r="AU89" s="361"/>
      <c r="AV89" s="361"/>
      <c r="AW89" s="361"/>
      <c r="AX89" s="361"/>
      <c r="AY89" s="361"/>
      <c r="AZ89" s="361"/>
      <c r="BA89" s="361"/>
      <c r="BB89" s="361"/>
      <c r="BC89" s="361"/>
      <c r="BD89" s="361"/>
      <c r="BE89" s="361"/>
      <c r="BF89" s="361"/>
      <c r="BG89" s="362"/>
      <c r="BH89" s="53"/>
      <c r="BI89" s="53"/>
      <c r="BJ89" s="53"/>
      <c r="BK89" s="53"/>
      <c r="BL89" s="81"/>
      <c r="BN89" s="408"/>
      <c r="BO89" s="143">
        <v>9</v>
      </c>
      <c r="BP89" s="359"/>
      <c r="BQ89" s="360"/>
      <c r="BR89" s="360"/>
      <c r="BS89" s="361"/>
      <c r="BT89" s="361"/>
      <c r="BU89" s="361"/>
      <c r="BV89" s="361"/>
      <c r="BW89" s="361"/>
      <c r="BX89" s="361"/>
      <c r="BY89" s="361"/>
      <c r="BZ89" s="361"/>
      <c r="CA89" s="361"/>
      <c r="CB89" s="361"/>
      <c r="CC89" s="361"/>
      <c r="CD89" s="361"/>
      <c r="CE89" s="361"/>
      <c r="CF89" s="361"/>
      <c r="CG89" s="361"/>
      <c r="CH89" s="361"/>
      <c r="CI89" s="361"/>
      <c r="CJ89" s="361"/>
      <c r="CK89" s="361"/>
      <c r="CL89" s="361"/>
      <c r="CM89" s="362"/>
      <c r="CN89" s="53"/>
      <c r="CO89" s="53"/>
      <c r="CP89" s="53"/>
      <c r="CQ89" s="53"/>
      <c r="CR89" s="81"/>
      <c r="CS89" s="136"/>
      <c r="CT89" s="322"/>
      <c r="CU89" s="143">
        <v>9</v>
      </c>
      <c r="CV89" s="359"/>
      <c r="CW89" s="360"/>
      <c r="CX89" s="360"/>
      <c r="CY89" s="361"/>
      <c r="CZ89" s="361"/>
      <c r="DA89" s="361"/>
      <c r="DB89" s="361"/>
      <c r="DC89" s="361"/>
      <c r="DD89" s="361"/>
      <c r="DE89" s="361"/>
      <c r="DF89" s="361"/>
      <c r="DG89" s="361"/>
      <c r="DH89" s="361"/>
      <c r="DI89" s="361"/>
      <c r="DJ89" s="361"/>
      <c r="DK89" s="361"/>
      <c r="DL89" s="361"/>
      <c r="DM89" s="361"/>
      <c r="DN89" s="361"/>
      <c r="DO89" s="361"/>
      <c r="DP89" s="361"/>
      <c r="DQ89" s="361"/>
      <c r="DR89" s="361"/>
      <c r="DS89" s="362"/>
      <c r="DT89" s="53"/>
      <c r="DU89" s="53"/>
      <c r="DV89" s="53"/>
      <c r="DW89" s="53"/>
      <c r="DX89" s="81"/>
    </row>
    <row r="90" spans="1:128" ht="30" customHeight="1" x14ac:dyDescent="0.2">
      <c r="A90" s="303"/>
      <c r="B90" s="322"/>
      <c r="C90" s="143">
        <v>8</v>
      </c>
      <c r="D90" s="347"/>
      <c r="E90" s="351"/>
      <c r="F90" s="351"/>
      <c r="G90" s="352"/>
      <c r="H90" s="352"/>
      <c r="I90" s="352"/>
      <c r="J90" s="352"/>
      <c r="K90" s="352"/>
      <c r="L90" s="352"/>
      <c r="M90" s="352"/>
      <c r="N90" s="352"/>
      <c r="O90" s="352"/>
      <c r="P90" s="352"/>
      <c r="Q90" s="352"/>
      <c r="R90" s="352"/>
      <c r="S90" s="352"/>
      <c r="T90" s="352"/>
      <c r="U90" s="352"/>
      <c r="V90" s="352"/>
      <c r="W90" s="352"/>
      <c r="X90" s="352"/>
      <c r="Y90" s="352"/>
      <c r="Z90" s="352"/>
      <c r="AA90" s="353"/>
      <c r="AB90" s="53"/>
      <c r="AC90" s="53"/>
      <c r="AD90" s="53"/>
      <c r="AE90" s="53"/>
      <c r="AF90" s="81"/>
      <c r="AG90" s="136"/>
      <c r="AH90" s="322"/>
      <c r="AI90" s="143">
        <v>8</v>
      </c>
      <c r="AJ90" s="359"/>
      <c r="AK90" s="360"/>
      <c r="AL90" s="360"/>
      <c r="AM90" s="361"/>
      <c r="AN90" s="361"/>
      <c r="AO90" s="361"/>
      <c r="AP90" s="361"/>
      <c r="AQ90" s="361"/>
      <c r="AR90" s="361"/>
      <c r="AS90" s="361"/>
      <c r="AT90" s="361"/>
      <c r="AU90" s="361"/>
      <c r="AV90" s="361"/>
      <c r="AW90" s="361"/>
      <c r="AX90" s="361"/>
      <c r="AY90" s="361"/>
      <c r="AZ90" s="361"/>
      <c r="BA90" s="361"/>
      <c r="BB90" s="361"/>
      <c r="BC90" s="361"/>
      <c r="BD90" s="361"/>
      <c r="BE90" s="361"/>
      <c r="BF90" s="361"/>
      <c r="BG90" s="362"/>
      <c r="BH90" s="53"/>
      <c r="BI90" s="53"/>
      <c r="BJ90" s="53"/>
      <c r="BK90" s="53"/>
      <c r="BL90" s="81"/>
      <c r="BN90" s="408"/>
      <c r="BO90" s="143">
        <v>8</v>
      </c>
      <c r="BP90" s="359"/>
      <c r="BQ90" s="360"/>
      <c r="BR90" s="360"/>
      <c r="BS90" s="361"/>
      <c r="BT90" s="361"/>
      <c r="BU90" s="361"/>
      <c r="BV90" s="361"/>
      <c r="BW90" s="361"/>
      <c r="BX90" s="361"/>
      <c r="BY90" s="361"/>
      <c r="BZ90" s="361"/>
      <c r="CA90" s="361"/>
      <c r="CB90" s="361"/>
      <c r="CC90" s="361"/>
      <c r="CD90" s="361"/>
      <c r="CE90" s="361"/>
      <c r="CF90" s="361"/>
      <c r="CG90" s="361"/>
      <c r="CH90" s="361"/>
      <c r="CI90" s="361"/>
      <c r="CJ90" s="361"/>
      <c r="CK90" s="361"/>
      <c r="CL90" s="361"/>
      <c r="CM90" s="362"/>
      <c r="CN90" s="53"/>
      <c r="CO90" s="53"/>
      <c r="CP90" s="53"/>
      <c r="CQ90" s="53"/>
      <c r="CR90" s="81"/>
      <c r="CS90" s="136"/>
      <c r="CT90" s="322"/>
      <c r="CU90" s="143">
        <v>8</v>
      </c>
      <c r="CV90" s="359"/>
      <c r="CW90" s="360"/>
      <c r="CX90" s="360"/>
      <c r="CY90" s="361"/>
      <c r="CZ90" s="361"/>
      <c r="DA90" s="361"/>
      <c r="DB90" s="361"/>
      <c r="DC90" s="361"/>
      <c r="DD90" s="361"/>
      <c r="DE90" s="361"/>
      <c r="DF90" s="361"/>
      <c r="DG90" s="361"/>
      <c r="DH90" s="361"/>
      <c r="DI90" s="361"/>
      <c r="DJ90" s="361"/>
      <c r="DK90" s="361"/>
      <c r="DL90" s="361"/>
      <c r="DM90" s="361"/>
      <c r="DN90" s="361"/>
      <c r="DO90" s="361"/>
      <c r="DP90" s="361"/>
      <c r="DQ90" s="361"/>
      <c r="DR90" s="361"/>
      <c r="DS90" s="362"/>
      <c r="DT90" s="53"/>
      <c r="DU90" s="53"/>
      <c r="DV90" s="53"/>
      <c r="DW90" s="53"/>
      <c r="DX90" s="81"/>
    </row>
    <row r="91" spans="1:128" ht="30" customHeight="1" x14ac:dyDescent="0.2">
      <c r="A91" s="303"/>
      <c r="B91" s="322"/>
      <c r="C91" s="143">
        <v>7</v>
      </c>
      <c r="D91" s="347"/>
      <c r="E91" s="348"/>
      <c r="F91" s="348"/>
      <c r="G91" s="349"/>
      <c r="H91" s="349"/>
      <c r="I91" s="349"/>
      <c r="J91" s="349"/>
      <c r="K91" s="349"/>
      <c r="L91" s="349"/>
      <c r="M91" s="349"/>
      <c r="N91" s="349"/>
      <c r="O91" s="349"/>
      <c r="P91" s="349"/>
      <c r="Q91" s="349"/>
      <c r="R91" s="349"/>
      <c r="S91" s="349"/>
      <c r="T91" s="349"/>
      <c r="U91" s="349"/>
      <c r="V91" s="349"/>
      <c r="W91" s="349"/>
      <c r="X91" s="349"/>
      <c r="Y91" s="349"/>
      <c r="Z91" s="349"/>
      <c r="AA91" s="350"/>
      <c r="AB91" s="53"/>
      <c r="AC91" s="53"/>
      <c r="AD91" s="53"/>
      <c r="AE91" s="53"/>
      <c r="AF91" s="81"/>
      <c r="AG91" s="136"/>
      <c r="AH91" s="322"/>
      <c r="AI91" s="143">
        <v>7</v>
      </c>
      <c r="AJ91" s="359"/>
      <c r="AK91" s="360"/>
      <c r="AL91" s="360"/>
      <c r="AM91" s="361"/>
      <c r="AN91" s="361"/>
      <c r="AO91" s="361"/>
      <c r="AP91" s="361"/>
      <c r="AQ91" s="361"/>
      <c r="AR91" s="361"/>
      <c r="AS91" s="361"/>
      <c r="AT91" s="361"/>
      <c r="AU91" s="361"/>
      <c r="AV91" s="361"/>
      <c r="AW91" s="361"/>
      <c r="AX91" s="361"/>
      <c r="AY91" s="361"/>
      <c r="AZ91" s="361"/>
      <c r="BA91" s="361"/>
      <c r="BB91" s="361"/>
      <c r="BC91" s="361"/>
      <c r="BD91" s="361"/>
      <c r="BE91" s="361"/>
      <c r="BF91" s="361"/>
      <c r="BG91" s="362"/>
      <c r="BH91" s="53"/>
      <c r="BI91" s="53"/>
      <c r="BJ91" s="53"/>
      <c r="BK91" s="53"/>
      <c r="BL91" s="81"/>
      <c r="BN91" s="408"/>
      <c r="BO91" s="143">
        <v>7</v>
      </c>
      <c r="BP91" s="359"/>
      <c r="BQ91" s="360"/>
      <c r="BR91" s="360"/>
      <c r="BS91" s="361"/>
      <c r="BT91" s="361"/>
      <c r="BU91" s="361"/>
      <c r="BV91" s="361"/>
      <c r="BW91" s="361"/>
      <c r="BX91" s="361"/>
      <c r="BY91" s="361"/>
      <c r="BZ91" s="361"/>
      <c r="CA91" s="361"/>
      <c r="CB91" s="361"/>
      <c r="CC91" s="361"/>
      <c r="CD91" s="361"/>
      <c r="CE91" s="361"/>
      <c r="CF91" s="361"/>
      <c r="CG91" s="361"/>
      <c r="CH91" s="361"/>
      <c r="CI91" s="361"/>
      <c r="CJ91" s="361"/>
      <c r="CK91" s="361"/>
      <c r="CL91" s="361"/>
      <c r="CM91" s="362"/>
      <c r="CN91" s="53"/>
      <c r="CO91" s="53"/>
      <c r="CP91" s="53"/>
      <c r="CQ91" s="53"/>
      <c r="CR91" s="81"/>
      <c r="CS91" s="136"/>
      <c r="CT91" s="322"/>
      <c r="CU91" s="143">
        <v>7</v>
      </c>
      <c r="CV91" s="359"/>
      <c r="CW91" s="360"/>
      <c r="CX91" s="360"/>
      <c r="CY91" s="361"/>
      <c r="CZ91" s="361"/>
      <c r="DA91" s="361"/>
      <c r="DB91" s="361"/>
      <c r="DC91" s="361"/>
      <c r="DD91" s="361"/>
      <c r="DE91" s="361"/>
      <c r="DF91" s="361"/>
      <c r="DG91" s="361"/>
      <c r="DH91" s="361"/>
      <c r="DI91" s="361"/>
      <c r="DJ91" s="361"/>
      <c r="DK91" s="361"/>
      <c r="DL91" s="361"/>
      <c r="DM91" s="361"/>
      <c r="DN91" s="361"/>
      <c r="DO91" s="361"/>
      <c r="DP91" s="361"/>
      <c r="DQ91" s="361"/>
      <c r="DR91" s="361"/>
      <c r="DS91" s="362"/>
      <c r="DT91" s="53"/>
      <c r="DU91" s="53"/>
      <c r="DV91" s="53"/>
      <c r="DW91" s="53"/>
      <c r="DX91" s="81"/>
    </row>
    <row r="92" spans="1:128" ht="30" customHeight="1" x14ac:dyDescent="0.2">
      <c r="A92" s="303"/>
      <c r="B92" s="322"/>
      <c r="C92" s="143">
        <v>6</v>
      </c>
      <c r="D92" s="347"/>
      <c r="E92" s="351"/>
      <c r="F92" s="351"/>
      <c r="G92" s="352"/>
      <c r="H92" s="352"/>
      <c r="I92" s="352"/>
      <c r="J92" s="352"/>
      <c r="K92" s="352"/>
      <c r="L92" s="352"/>
      <c r="M92" s="352"/>
      <c r="N92" s="352"/>
      <c r="O92" s="352"/>
      <c r="P92" s="352"/>
      <c r="Q92" s="352"/>
      <c r="R92" s="352"/>
      <c r="S92" s="352"/>
      <c r="T92" s="352"/>
      <c r="U92" s="352"/>
      <c r="V92" s="352"/>
      <c r="W92" s="352"/>
      <c r="X92" s="352"/>
      <c r="Y92" s="352"/>
      <c r="Z92" s="352"/>
      <c r="AA92" s="353"/>
      <c r="AB92" s="53"/>
      <c r="AC92" s="53"/>
      <c r="AD92" s="53"/>
      <c r="AE92" s="53"/>
      <c r="AF92" s="81"/>
      <c r="AG92" s="136"/>
      <c r="AH92" s="322"/>
      <c r="AI92" s="143">
        <v>6</v>
      </c>
      <c r="AJ92" s="359"/>
      <c r="AK92" s="360"/>
      <c r="AL92" s="360"/>
      <c r="AM92" s="361"/>
      <c r="AN92" s="361"/>
      <c r="AO92" s="361"/>
      <c r="AP92" s="361"/>
      <c r="AQ92" s="361"/>
      <c r="AR92" s="361"/>
      <c r="AS92" s="361"/>
      <c r="AT92" s="361"/>
      <c r="AU92" s="361"/>
      <c r="AV92" s="361"/>
      <c r="AW92" s="361"/>
      <c r="AX92" s="361"/>
      <c r="AY92" s="361"/>
      <c r="AZ92" s="361"/>
      <c r="BA92" s="361"/>
      <c r="BB92" s="361"/>
      <c r="BC92" s="361"/>
      <c r="BD92" s="361"/>
      <c r="BE92" s="361"/>
      <c r="BF92" s="361"/>
      <c r="BG92" s="362"/>
      <c r="BH92" s="53"/>
      <c r="BI92" s="53"/>
      <c r="BJ92" s="53"/>
      <c r="BK92" s="53"/>
      <c r="BL92" s="81"/>
      <c r="BN92" s="408"/>
      <c r="BO92" s="143">
        <v>6</v>
      </c>
      <c r="BP92" s="359"/>
      <c r="BQ92" s="360"/>
      <c r="BR92" s="360"/>
      <c r="BS92" s="361"/>
      <c r="BT92" s="361"/>
      <c r="BU92" s="361"/>
      <c r="BV92" s="361"/>
      <c r="BW92" s="361"/>
      <c r="BX92" s="361"/>
      <c r="BY92" s="361"/>
      <c r="BZ92" s="361"/>
      <c r="CA92" s="361"/>
      <c r="CB92" s="361"/>
      <c r="CC92" s="361"/>
      <c r="CD92" s="361"/>
      <c r="CE92" s="361"/>
      <c r="CF92" s="361"/>
      <c r="CG92" s="361"/>
      <c r="CH92" s="361"/>
      <c r="CI92" s="361"/>
      <c r="CJ92" s="361"/>
      <c r="CK92" s="361"/>
      <c r="CL92" s="361"/>
      <c r="CM92" s="362"/>
      <c r="CN92" s="53"/>
      <c r="CO92" s="53"/>
      <c r="CP92" s="53"/>
      <c r="CQ92" s="53"/>
      <c r="CR92" s="81"/>
      <c r="CS92" s="136"/>
      <c r="CT92" s="322"/>
      <c r="CU92" s="143">
        <v>6</v>
      </c>
      <c r="CV92" s="359"/>
      <c r="CW92" s="360"/>
      <c r="CX92" s="360"/>
      <c r="CY92" s="361"/>
      <c r="CZ92" s="361"/>
      <c r="DA92" s="361"/>
      <c r="DB92" s="361"/>
      <c r="DC92" s="361"/>
      <c r="DD92" s="361"/>
      <c r="DE92" s="361"/>
      <c r="DF92" s="361"/>
      <c r="DG92" s="361"/>
      <c r="DH92" s="361"/>
      <c r="DI92" s="361"/>
      <c r="DJ92" s="361"/>
      <c r="DK92" s="361"/>
      <c r="DL92" s="361"/>
      <c r="DM92" s="361"/>
      <c r="DN92" s="361"/>
      <c r="DO92" s="361"/>
      <c r="DP92" s="361"/>
      <c r="DQ92" s="361"/>
      <c r="DR92" s="361"/>
      <c r="DS92" s="362"/>
      <c r="DT92" s="53"/>
      <c r="DU92" s="53"/>
      <c r="DV92" s="53"/>
      <c r="DW92" s="53"/>
      <c r="DX92" s="81"/>
    </row>
    <row r="93" spans="1:128" ht="30" customHeight="1" x14ac:dyDescent="0.2">
      <c r="A93" s="303"/>
      <c r="B93" s="322"/>
      <c r="C93" s="143">
        <v>5</v>
      </c>
      <c r="D93" s="347"/>
      <c r="E93" s="351"/>
      <c r="F93" s="351"/>
      <c r="G93" s="352"/>
      <c r="H93" s="352"/>
      <c r="I93" s="352"/>
      <c r="J93" s="352"/>
      <c r="K93" s="352"/>
      <c r="L93" s="352"/>
      <c r="M93" s="352"/>
      <c r="N93" s="352"/>
      <c r="O93" s="352"/>
      <c r="P93" s="352"/>
      <c r="Q93" s="352"/>
      <c r="R93" s="352"/>
      <c r="S93" s="352"/>
      <c r="T93" s="352"/>
      <c r="U93" s="352"/>
      <c r="V93" s="352"/>
      <c r="W93" s="352"/>
      <c r="X93" s="352"/>
      <c r="Y93" s="352"/>
      <c r="Z93" s="352"/>
      <c r="AA93" s="353"/>
      <c r="AB93" s="53"/>
      <c r="AC93" s="53"/>
      <c r="AD93" s="53"/>
      <c r="AE93" s="53"/>
      <c r="AF93" s="81"/>
      <c r="AG93" s="136"/>
      <c r="AH93" s="322"/>
      <c r="AI93" s="143">
        <v>5</v>
      </c>
      <c r="AJ93" s="359"/>
      <c r="AK93" s="360"/>
      <c r="AL93" s="360"/>
      <c r="AM93" s="361"/>
      <c r="AN93" s="361"/>
      <c r="AO93" s="361"/>
      <c r="AP93" s="361"/>
      <c r="AQ93" s="361"/>
      <c r="AR93" s="361"/>
      <c r="AS93" s="361"/>
      <c r="AT93" s="361"/>
      <c r="AU93" s="361"/>
      <c r="AV93" s="361"/>
      <c r="AW93" s="361"/>
      <c r="AX93" s="361"/>
      <c r="AY93" s="361"/>
      <c r="AZ93" s="361"/>
      <c r="BA93" s="361"/>
      <c r="BB93" s="361"/>
      <c r="BC93" s="361"/>
      <c r="BD93" s="361"/>
      <c r="BE93" s="361"/>
      <c r="BF93" s="361"/>
      <c r="BG93" s="362"/>
      <c r="BH93" s="53"/>
      <c r="BI93" s="53"/>
      <c r="BJ93" s="53"/>
      <c r="BK93" s="53"/>
      <c r="BL93" s="81"/>
      <c r="BN93" s="408"/>
      <c r="BO93" s="143">
        <v>5</v>
      </c>
      <c r="BP93" s="359"/>
      <c r="BQ93" s="360"/>
      <c r="BR93" s="360"/>
      <c r="BS93" s="361"/>
      <c r="BT93" s="361"/>
      <c r="BU93" s="361"/>
      <c r="BV93" s="361"/>
      <c r="BW93" s="361"/>
      <c r="BX93" s="361"/>
      <c r="BY93" s="361"/>
      <c r="BZ93" s="361"/>
      <c r="CA93" s="361"/>
      <c r="CB93" s="361"/>
      <c r="CC93" s="361"/>
      <c r="CD93" s="361"/>
      <c r="CE93" s="361"/>
      <c r="CF93" s="361"/>
      <c r="CG93" s="361"/>
      <c r="CH93" s="361"/>
      <c r="CI93" s="361"/>
      <c r="CJ93" s="361"/>
      <c r="CK93" s="361"/>
      <c r="CL93" s="361"/>
      <c r="CM93" s="362"/>
      <c r="CN93" s="53"/>
      <c r="CO93" s="53"/>
      <c r="CP93" s="53"/>
      <c r="CQ93" s="53"/>
      <c r="CR93" s="81"/>
      <c r="CS93" s="136"/>
      <c r="CT93" s="322"/>
      <c r="CU93" s="143">
        <v>5</v>
      </c>
      <c r="CV93" s="359"/>
      <c r="CW93" s="360"/>
      <c r="CX93" s="360"/>
      <c r="CY93" s="361"/>
      <c r="CZ93" s="361"/>
      <c r="DA93" s="361"/>
      <c r="DB93" s="361"/>
      <c r="DC93" s="361"/>
      <c r="DD93" s="361"/>
      <c r="DE93" s="361"/>
      <c r="DF93" s="361"/>
      <c r="DG93" s="361"/>
      <c r="DH93" s="361"/>
      <c r="DI93" s="361"/>
      <c r="DJ93" s="361"/>
      <c r="DK93" s="361"/>
      <c r="DL93" s="361"/>
      <c r="DM93" s="361"/>
      <c r="DN93" s="361"/>
      <c r="DO93" s="361"/>
      <c r="DP93" s="361"/>
      <c r="DQ93" s="361"/>
      <c r="DR93" s="361"/>
      <c r="DS93" s="362"/>
      <c r="DT93" s="53"/>
      <c r="DU93" s="53"/>
      <c r="DV93" s="53"/>
      <c r="DW93" s="53"/>
      <c r="DX93" s="81"/>
    </row>
    <row r="94" spans="1:128" ht="30" customHeight="1" x14ac:dyDescent="0.2">
      <c r="A94" s="303"/>
      <c r="B94" s="322"/>
      <c r="C94" s="143">
        <v>4</v>
      </c>
      <c r="D94" s="347"/>
      <c r="E94" s="348"/>
      <c r="F94" s="348"/>
      <c r="G94" s="349"/>
      <c r="H94" s="349"/>
      <c r="I94" s="349"/>
      <c r="J94" s="349"/>
      <c r="K94" s="349"/>
      <c r="L94" s="349"/>
      <c r="M94" s="349"/>
      <c r="N94" s="349"/>
      <c r="O94" s="349"/>
      <c r="P94" s="349"/>
      <c r="Q94" s="349"/>
      <c r="R94" s="349"/>
      <c r="S94" s="349"/>
      <c r="T94" s="349"/>
      <c r="U94" s="349"/>
      <c r="V94" s="349"/>
      <c r="W94" s="349"/>
      <c r="X94" s="349"/>
      <c r="Y94" s="349"/>
      <c r="Z94" s="349"/>
      <c r="AA94" s="350"/>
      <c r="AB94" s="53"/>
      <c r="AC94" s="53"/>
      <c r="AD94" s="53"/>
      <c r="AE94" s="53"/>
      <c r="AF94" s="81"/>
      <c r="AG94" s="136"/>
      <c r="AH94" s="322"/>
      <c r="AI94" s="143">
        <v>4</v>
      </c>
      <c r="AJ94" s="359"/>
      <c r="AK94" s="360"/>
      <c r="AL94" s="360"/>
      <c r="AM94" s="361"/>
      <c r="AN94" s="361"/>
      <c r="AO94" s="361"/>
      <c r="AP94" s="361"/>
      <c r="AQ94" s="361"/>
      <c r="AR94" s="361"/>
      <c r="AS94" s="361"/>
      <c r="AT94" s="361"/>
      <c r="AU94" s="361"/>
      <c r="AV94" s="361"/>
      <c r="AW94" s="361"/>
      <c r="AX94" s="361"/>
      <c r="AY94" s="361"/>
      <c r="AZ94" s="361"/>
      <c r="BA94" s="361"/>
      <c r="BB94" s="361"/>
      <c r="BC94" s="361"/>
      <c r="BD94" s="361"/>
      <c r="BE94" s="361"/>
      <c r="BF94" s="361"/>
      <c r="BG94" s="362"/>
      <c r="BH94" s="53"/>
      <c r="BI94" s="53"/>
      <c r="BJ94" s="53"/>
      <c r="BK94" s="53"/>
      <c r="BL94" s="81"/>
      <c r="BN94" s="408"/>
      <c r="BO94" s="143">
        <v>4</v>
      </c>
      <c r="BP94" s="359"/>
      <c r="BQ94" s="360"/>
      <c r="BR94" s="360"/>
      <c r="BS94" s="361"/>
      <c r="BT94" s="361"/>
      <c r="BU94" s="361"/>
      <c r="BV94" s="361"/>
      <c r="BW94" s="361"/>
      <c r="BX94" s="361"/>
      <c r="BY94" s="361"/>
      <c r="BZ94" s="361"/>
      <c r="CA94" s="361"/>
      <c r="CB94" s="361"/>
      <c r="CC94" s="361"/>
      <c r="CD94" s="361"/>
      <c r="CE94" s="361"/>
      <c r="CF94" s="361"/>
      <c r="CG94" s="361"/>
      <c r="CH94" s="361"/>
      <c r="CI94" s="361"/>
      <c r="CJ94" s="361"/>
      <c r="CK94" s="361"/>
      <c r="CL94" s="361"/>
      <c r="CM94" s="362"/>
      <c r="CN94" s="53"/>
      <c r="CO94" s="53"/>
      <c r="CP94" s="53"/>
      <c r="CQ94" s="53"/>
      <c r="CR94" s="81"/>
      <c r="CS94" s="136"/>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47"/>
      <c r="E95" s="351"/>
      <c r="F95" s="351"/>
      <c r="G95" s="352"/>
      <c r="H95" s="352"/>
      <c r="I95" s="352"/>
      <c r="J95" s="352"/>
      <c r="K95" s="352"/>
      <c r="L95" s="352"/>
      <c r="M95" s="352"/>
      <c r="N95" s="352"/>
      <c r="O95" s="352"/>
      <c r="P95" s="352"/>
      <c r="Q95" s="352"/>
      <c r="R95" s="352"/>
      <c r="S95" s="352"/>
      <c r="T95" s="352"/>
      <c r="U95" s="352"/>
      <c r="V95" s="352"/>
      <c r="W95" s="352"/>
      <c r="X95" s="352"/>
      <c r="Y95" s="352"/>
      <c r="Z95" s="352"/>
      <c r="AA95" s="353"/>
      <c r="AB95" s="53"/>
      <c r="AC95" s="53"/>
      <c r="AD95" s="53"/>
      <c r="AE95" s="53"/>
      <c r="AF95" s="81"/>
      <c r="AG95" s="136"/>
      <c r="AH95" s="322"/>
      <c r="AI95" s="143">
        <v>3</v>
      </c>
      <c r="AJ95" s="359"/>
      <c r="AK95" s="360"/>
      <c r="AL95" s="360"/>
      <c r="AM95" s="424"/>
      <c r="AN95" s="424"/>
      <c r="AO95" s="424"/>
      <c r="AP95" s="424"/>
      <c r="AQ95" s="424"/>
      <c r="AR95" s="424"/>
      <c r="AS95" s="424"/>
      <c r="AT95" s="424"/>
      <c r="AU95" s="424"/>
      <c r="AV95" s="424"/>
      <c r="AW95" s="424"/>
      <c r="AX95" s="424"/>
      <c r="AY95" s="424"/>
      <c r="AZ95" s="424"/>
      <c r="BA95" s="424"/>
      <c r="BB95" s="424"/>
      <c r="BC95" s="424"/>
      <c r="BD95" s="424"/>
      <c r="BE95" s="424"/>
      <c r="BF95" s="424"/>
      <c r="BG95" s="425"/>
      <c r="BH95" s="53"/>
      <c r="BI95" s="53"/>
      <c r="BJ95" s="53"/>
      <c r="BK95" s="53"/>
      <c r="BL95" s="81"/>
      <c r="BN95" s="408"/>
      <c r="BO95" s="143">
        <v>3</v>
      </c>
      <c r="BP95" s="359"/>
      <c r="BQ95" s="360"/>
      <c r="BR95" s="360"/>
      <c r="BS95" s="361"/>
      <c r="BT95" s="361"/>
      <c r="BU95" s="361"/>
      <c r="BV95" s="361"/>
      <c r="BW95" s="361"/>
      <c r="BX95" s="361"/>
      <c r="BY95" s="361"/>
      <c r="BZ95" s="361"/>
      <c r="CA95" s="361"/>
      <c r="CB95" s="361"/>
      <c r="CC95" s="361"/>
      <c r="CD95" s="361"/>
      <c r="CE95" s="361"/>
      <c r="CF95" s="361"/>
      <c r="CG95" s="361"/>
      <c r="CH95" s="361"/>
      <c r="CI95" s="361"/>
      <c r="CJ95" s="361"/>
      <c r="CK95" s="361"/>
      <c r="CL95" s="361"/>
      <c r="CM95" s="362"/>
      <c r="CN95" s="53"/>
      <c r="CO95" s="53"/>
      <c r="CP95" s="53"/>
      <c r="CQ95" s="53"/>
      <c r="CR95" s="81"/>
      <c r="CS95" s="136"/>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54"/>
      <c r="E96" s="351"/>
      <c r="F96" s="351"/>
      <c r="G96" s="352"/>
      <c r="H96" s="352"/>
      <c r="I96" s="352"/>
      <c r="J96" s="352"/>
      <c r="K96" s="352"/>
      <c r="L96" s="352"/>
      <c r="M96" s="352"/>
      <c r="N96" s="352"/>
      <c r="O96" s="352"/>
      <c r="P96" s="352"/>
      <c r="Q96" s="352"/>
      <c r="R96" s="352"/>
      <c r="S96" s="352"/>
      <c r="T96" s="352"/>
      <c r="U96" s="352"/>
      <c r="V96" s="352"/>
      <c r="W96" s="352"/>
      <c r="X96" s="352"/>
      <c r="Y96" s="352"/>
      <c r="Z96" s="352"/>
      <c r="AA96" s="353"/>
      <c r="AB96" s="53"/>
      <c r="AC96" s="53"/>
      <c r="AD96" s="53"/>
      <c r="AE96" s="53"/>
      <c r="AF96" s="81"/>
      <c r="AG96" s="136"/>
      <c r="AH96" s="322"/>
      <c r="AI96" s="143">
        <v>2</v>
      </c>
      <c r="AJ96" s="359"/>
      <c r="AK96" s="360"/>
      <c r="AL96" s="360"/>
      <c r="AM96" s="361"/>
      <c r="AN96" s="361"/>
      <c r="AO96" s="361"/>
      <c r="AP96" s="361"/>
      <c r="AQ96" s="361"/>
      <c r="AR96" s="361"/>
      <c r="AS96" s="361"/>
      <c r="AT96" s="361"/>
      <c r="AU96" s="361"/>
      <c r="AV96" s="361"/>
      <c r="AW96" s="361"/>
      <c r="AX96" s="361"/>
      <c r="AY96" s="361"/>
      <c r="AZ96" s="361"/>
      <c r="BA96" s="361"/>
      <c r="BB96" s="361"/>
      <c r="BC96" s="361"/>
      <c r="BD96" s="361"/>
      <c r="BE96" s="361"/>
      <c r="BF96" s="361"/>
      <c r="BG96" s="362"/>
      <c r="BH96" s="53"/>
      <c r="BI96" s="53"/>
      <c r="BJ96" s="53"/>
      <c r="BK96" s="53"/>
      <c r="BL96" s="81"/>
      <c r="BN96" s="408"/>
      <c r="BO96" s="143">
        <v>2</v>
      </c>
      <c r="BP96" s="359" t="s">
        <v>28</v>
      </c>
      <c r="BQ96" s="360"/>
      <c r="BR96" s="360"/>
      <c r="BS96" s="361"/>
      <c r="BT96" s="361"/>
      <c r="BU96" s="361"/>
      <c r="BV96" s="361"/>
      <c r="BW96" s="361"/>
      <c r="BX96" s="361"/>
      <c r="BY96" s="361"/>
      <c r="BZ96" s="361"/>
      <c r="CA96" s="361"/>
      <c r="CB96" s="361"/>
      <c r="CC96" s="361"/>
      <c r="CD96" s="361"/>
      <c r="CE96" s="361"/>
      <c r="CF96" s="361"/>
      <c r="CG96" s="361"/>
      <c r="CH96" s="361"/>
      <c r="CI96" s="361"/>
      <c r="CJ96" s="361"/>
      <c r="CK96" s="361"/>
      <c r="CL96" s="361"/>
      <c r="CM96" s="362"/>
      <c r="CN96" s="53"/>
      <c r="CO96" s="53"/>
      <c r="CP96" s="53"/>
      <c r="CQ96" s="53"/>
      <c r="CR96" s="81"/>
      <c r="CS96" s="136"/>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347"/>
      <c r="E97" s="348"/>
      <c r="F97" s="348"/>
      <c r="G97" s="349"/>
      <c r="H97" s="349"/>
      <c r="I97" s="349"/>
      <c r="J97" s="349"/>
      <c r="K97" s="349"/>
      <c r="L97" s="349"/>
      <c r="M97" s="349"/>
      <c r="N97" s="349"/>
      <c r="O97" s="349"/>
      <c r="P97" s="349"/>
      <c r="Q97" s="349"/>
      <c r="R97" s="349"/>
      <c r="S97" s="349"/>
      <c r="T97" s="349"/>
      <c r="U97" s="349"/>
      <c r="V97" s="349"/>
      <c r="W97" s="349"/>
      <c r="X97" s="349"/>
      <c r="Y97" s="349"/>
      <c r="Z97" s="349"/>
      <c r="AA97" s="350"/>
      <c r="AB97" s="53"/>
      <c r="AC97" s="53"/>
      <c r="AD97" s="53"/>
      <c r="AE97" s="53"/>
      <c r="AF97" s="81"/>
      <c r="AG97" s="136"/>
      <c r="AH97" s="322"/>
      <c r="AI97" s="143">
        <v>1</v>
      </c>
      <c r="AJ97" s="359"/>
      <c r="AK97" s="360"/>
      <c r="AL97" s="360"/>
      <c r="AM97" s="361"/>
      <c r="AN97" s="361"/>
      <c r="AO97" s="361"/>
      <c r="AP97" s="361"/>
      <c r="AQ97" s="361"/>
      <c r="AR97" s="361"/>
      <c r="AS97" s="361"/>
      <c r="AT97" s="361"/>
      <c r="AU97" s="361"/>
      <c r="AV97" s="361"/>
      <c r="AW97" s="361"/>
      <c r="AX97" s="361"/>
      <c r="AY97" s="361"/>
      <c r="AZ97" s="361"/>
      <c r="BA97" s="361"/>
      <c r="BB97" s="361"/>
      <c r="BC97" s="361"/>
      <c r="BD97" s="361"/>
      <c r="BE97" s="361"/>
      <c r="BF97" s="361"/>
      <c r="BG97" s="362"/>
      <c r="BH97" s="53"/>
      <c r="BI97" s="53"/>
      <c r="BJ97" s="53"/>
      <c r="BK97" s="53"/>
      <c r="BL97" s="81"/>
      <c r="BN97" s="408"/>
      <c r="BO97" s="143">
        <v>1</v>
      </c>
      <c r="BP97" s="359" t="s">
        <v>28</v>
      </c>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81"/>
      <c r="CS97" s="136"/>
      <c r="CT97" s="322"/>
      <c r="CU97" s="143">
        <v>1</v>
      </c>
      <c r="CV97" s="416" t="s">
        <v>28</v>
      </c>
      <c r="CW97" s="417"/>
      <c r="CX97" s="417"/>
      <c r="CY97" s="418"/>
      <c r="CZ97" s="418"/>
      <c r="DA97" s="418"/>
      <c r="DB97" s="418"/>
      <c r="DC97" s="418"/>
      <c r="DD97" s="418"/>
      <c r="DE97" s="418"/>
      <c r="DF97" s="418"/>
      <c r="DG97" s="418"/>
      <c r="DH97" s="418"/>
      <c r="DI97" s="418"/>
      <c r="DJ97" s="418"/>
      <c r="DK97" s="418"/>
      <c r="DL97" s="418"/>
      <c r="DM97" s="418"/>
      <c r="DN97" s="418"/>
      <c r="DO97" s="418"/>
      <c r="DP97" s="418"/>
      <c r="DQ97" s="418"/>
      <c r="DR97" s="418"/>
      <c r="DS97" s="419"/>
      <c r="DT97" s="53"/>
      <c r="DU97" s="53"/>
      <c r="DV97" s="53"/>
      <c r="DW97" s="53"/>
      <c r="DX97" s="81"/>
    </row>
    <row r="98" spans="1:128" ht="30" customHeight="1" x14ac:dyDescent="0.2">
      <c r="A98" s="303"/>
      <c r="B98" s="322"/>
      <c r="C98" s="149"/>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149"/>
      <c r="AJ98" s="365" t="s">
        <v>41</v>
      </c>
      <c r="AK98" s="366"/>
      <c r="AL98" s="366"/>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N98" s="408"/>
      <c r="BO98" s="149"/>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149"/>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N99" s="408"/>
      <c r="BO99" s="149"/>
      <c r="BP99" s="320" t="s">
        <v>42</v>
      </c>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81"/>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370"/>
      <c r="C127" s="371"/>
      <c r="D127" s="285"/>
      <c r="E127" s="286"/>
      <c r="F127" s="286"/>
      <c r="G127" s="286"/>
      <c r="H127" s="286"/>
      <c r="I127" s="287"/>
      <c r="J127" s="345"/>
      <c r="K127" s="345"/>
      <c r="L127" s="345"/>
      <c r="M127" s="345"/>
      <c r="N127" s="345"/>
      <c r="O127" s="345"/>
      <c r="P127" s="345"/>
      <c r="Q127" s="345"/>
      <c r="R127" s="345"/>
      <c r="S127" s="346"/>
      <c r="T127" s="346"/>
      <c r="U127" s="346"/>
      <c r="V127" s="293"/>
      <c r="W127" s="288"/>
      <c r="X127" s="232"/>
      <c r="Y127" s="231"/>
      <c r="Z127" s="232"/>
      <c r="AA127" s="232"/>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274"/>
      <c r="BW127" s="275"/>
      <c r="BX127" s="275"/>
      <c r="BY127" s="275"/>
      <c r="BZ127" s="275"/>
      <c r="CA127" s="275"/>
      <c r="CB127" s="275"/>
      <c r="CC127" s="275"/>
      <c r="CD127" s="276"/>
      <c r="CE127" s="274"/>
      <c r="CF127" s="275"/>
      <c r="CG127" s="276"/>
      <c r="CH127" s="274"/>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81"/>
    </row>
    <row r="128" spans="1:128" ht="24.95" customHeight="1" x14ac:dyDescent="0.2">
      <c r="A128" s="290"/>
      <c r="B128" s="372"/>
      <c r="C128" s="373"/>
      <c r="D128" s="375"/>
      <c r="E128" s="376"/>
      <c r="F128" s="376"/>
      <c r="G128" s="376"/>
      <c r="H128" s="376"/>
      <c r="I128" s="377"/>
      <c r="J128" s="325"/>
      <c r="K128" s="325"/>
      <c r="L128" s="325"/>
      <c r="M128" s="325"/>
      <c r="N128" s="325"/>
      <c r="O128" s="325"/>
      <c r="P128" s="325"/>
      <c r="Q128" s="325"/>
      <c r="R128" s="325"/>
      <c r="S128" s="326"/>
      <c r="T128" s="326"/>
      <c r="U128" s="326"/>
      <c r="V128" s="327"/>
      <c r="W128" s="326"/>
      <c r="X128" s="234"/>
      <c r="Y128" s="234"/>
      <c r="Z128" s="233"/>
      <c r="AA128" s="233"/>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266"/>
      <c r="C129" s="374"/>
      <c r="D129" s="285"/>
      <c r="E129" s="378"/>
      <c r="F129" s="378"/>
      <c r="G129" s="378"/>
      <c r="H129" s="378"/>
      <c r="I129" s="379"/>
      <c r="J129" s="328"/>
      <c r="K129" s="328"/>
      <c r="L129" s="328"/>
      <c r="M129" s="328"/>
      <c r="N129" s="328"/>
      <c r="O129" s="328"/>
      <c r="P129" s="328"/>
      <c r="Q129" s="328"/>
      <c r="R129" s="328"/>
      <c r="S129" s="288"/>
      <c r="T129" s="288"/>
      <c r="U129" s="288"/>
      <c r="V129" s="293"/>
      <c r="W129" s="288"/>
      <c r="X129" s="231"/>
      <c r="Y129" s="231"/>
      <c r="Z129" s="231"/>
      <c r="AA129" s="231"/>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266"/>
      <c r="C130" s="267"/>
      <c r="D130" s="271"/>
      <c r="E130" s="272"/>
      <c r="F130" s="272"/>
      <c r="G130" s="272"/>
      <c r="H130" s="272"/>
      <c r="I130" s="273"/>
      <c r="J130" s="292"/>
      <c r="K130" s="305"/>
      <c r="L130" s="305"/>
      <c r="M130" s="305"/>
      <c r="N130" s="305"/>
      <c r="O130" s="305"/>
      <c r="P130" s="305"/>
      <c r="Q130" s="305"/>
      <c r="R130" s="305"/>
      <c r="S130" s="288"/>
      <c r="T130" s="288"/>
      <c r="U130" s="288"/>
      <c r="V130" s="293"/>
      <c r="W130" s="288"/>
      <c r="X130" s="232"/>
      <c r="Y130" s="232"/>
      <c r="Z130" s="232"/>
      <c r="AA130" s="232"/>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266"/>
      <c r="C131" s="267"/>
      <c r="D131" s="271"/>
      <c r="E131" s="272"/>
      <c r="F131" s="272"/>
      <c r="G131" s="272"/>
      <c r="H131" s="272"/>
      <c r="I131" s="273"/>
      <c r="J131" s="292"/>
      <c r="K131" s="305"/>
      <c r="L131" s="305"/>
      <c r="M131" s="305"/>
      <c r="N131" s="305"/>
      <c r="O131" s="305"/>
      <c r="P131" s="305"/>
      <c r="Q131" s="305"/>
      <c r="R131" s="305"/>
      <c r="S131" s="288"/>
      <c r="T131" s="288"/>
      <c r="U131" s="288"/>
      <c r="V131" s="293"/>
      <c r="W131" s="288"/>
      <c r="X131" s="232"/>
      <c r="Y131" s="232"/>
      <c r="Z131" s="232"/>
      <c r="AA131" s="232"/>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266"/>
      <c r="C132" s="267"/>
      <c r="D132" s="271"/>
      <c r="E132" s="272"/>
      <c r="F132" s="272"/>
      <c r="G132" s="272"/>
      <c r="H132" s="272"/>
      <c r="I132" s="273"/>
      <c r="J132" s="292"/>
      <c r="K132" s="305"/>
      <c r="L132" s="305"/>
      <c r="M132" s="305"/>
      <c r="N132" s="305"/>
      <c r="O132" s="305"/>
      <c r="P132" s="305"/>
      <c r="Q132" s="305"/>
      <c r="R132" s="305"/>
      <c r="S132" s="288"/>
      <c r="T132" s="288"/>
      <c r="U132" s="288"/>
      <c r="V132" s="293"/>
      <c r="W132" s="288"/>
      <c r="X132" s="232"/>
      <c r="Y132" s="232"/>
      <c r="Z132" s="232"/>
      <c r="AA132" s="232"/>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266"/>
      <c r="C133" s="267"/>
      <c r="D133" s="271"/>
      <c r="E133" s="272"/>
      <c r="F133" s="272"/>
      <c r="G133" s="272"/>
      <c r="H133" s="272"/>
      <c r="I133" s="273"/>
      <c r="J133" s="292"/>
      <c r="K133" s="305"/>
      <c r="L133" s="305"/>
      <c r="M133" s="305"/>
      <c r="N133" s="305"/>
      <c r="O133" s="305"/>
      <c r="P133" s="305"/>
      <c r="Q133" s="305"/>
      <c r="R133" s="305"/>
      <c r="S133" s="288"/>
      <c r="T133" s="288"/>
      <c r="U133" s="288"/>
      <c r="V133" s="293"/>
      <c r="W133" s="288"/>
      <c r="X133" s="232"/>
      <c r="Y133" s="232"/>
      <c r="Z133" s="232"/>
      <c r="AA133" s="232"/>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266"/>
      <c r="C134" s="267"/>
      <c r="D134" s="271"/>
      <c r="E134" s="272"/>
      <c r="F134" s="272"/>
      <c r="G134" s="272"/>
      <c r="H134" s="272"/>
      <c r="I134" s="273"/>
      <c r="J134" s="292"/>
      <c r="K134" s="292"/>
      <c r="L134" s="292"/>
      <c r="M134" s="292"/>
      <c r="N134" s="292"/>
      <c r="O134" s="292"/>
      <c r="P134" s="292"/>
      <c r="Q134" s="292"/>
      <c r="R134" s="292"/>
      <c r="S134" s="288"/>
      <c r="T134" s="288"/>
      <c r="U134" s="288"/>
      <c r="V134" s="293"/>
      <c r="W134" s="288"/>
      <c r="X134" s="232"/>
      <c r="Y134" s="232"/>
      <c r="Z134" s="232"/>
      <c r="AA134" s="232"/>
      <c r="AB134" s="53"/>
      <c r="AC134" s="53"/>
      <c r="AD134" s="53"/>
      <c r="AE134" s="53"/>
      <c r="AF134" s="81"/>
      <c r="AG134" s="136"/>
      <c r="AH134" s="266"/>
      <c r="AI134" s="267"/>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141"/>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266"/>
      <c r="C135" s="267"/>
      <c r="D135" s="271"/>
      <c r="E135" s="272"/>
      <c r="F135" s="272"/>
      <c r="G135" s="272"/>
      <c r="H135" s="272"/>
      <c r="I135" s="273"/>
      <c r="J135" s="292"/>
      <c r="K135" s="292"/>
      <c r="L135" s="292"/>
      <c r="M135" s="292"/>
      <c r="N135" s="292"/>
      <c r="O135" s="292"/>
      <c r="P135" s="292"/>
      <c r="Q135" s="292"/>
      <c r="R135" s="292"/>
      <c r="S135" s="288"/>
      <c r="T135" s="288"/>
      <c r="U135" s="288"/>
      <c r="V135" s="293"/>
      <c r="W135" s="288"/>
      <c r="X135" s="232"/>
      <c r="Y135" s="232"/>
      <c r="Z135" s="232"/>
      <c r="AA135" s="232"/>
      <c r="AB135" s="53"/>
      <c r="AC135" s="53"/>
      <c r="AD135" s="53"/>
      <c r="AE135" s="53"/>
      <c r="AF135" s="81"/>
      <c r="AG135" s="136"/>
      <c r="AH135" s="266"/>
      <c r="AI135" s="267"/>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141"/>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277"/>
      <c r="C136" s="278"/>
      <c r="D136" s="268"/>
      <c r="E136" s="269"/>
      <c r="F136" s="269"/>
      <c r="G136" s="269"/>
      <c r="H136" s="269"/>
      <c r="I136" s="270"/>
      <c r="J136" s="288"/>
      <c r="K136" s="288"/>
      <c r="L136" s="288"/>
      <c r="M136" s="288"/>
      <c r="N136" s="288"/>
      <c r="O136" s="288"/>
      <c r="P136" s="288"/>
      <c r="Q136" s="288"/>
      <c r="R136" s="288"/>
      <c r="S136" s="288"/>
      <c r="T136" s="288"/>
      <c r="U136" s="288"/>
      <c r="V136" s="288"/>
      <c r="W136" s="288"/>
      <c r="X136" s="231"/>
      <c r="Y136" s="231"/>
      <c r="Z136" s="230"/>
      <c r="AA136" s="230"/>
      <c r="AB136" s="53"/>
      <c r="AC136" s="53"/>
      <c r="AD136" s="53"/>
      <c r="AE136" s="53"/>
      <c r="AF136" s="81"/>
      <c r="AG136" s="136"/>
      <c r="AH136" s="266"/>
      <c r="AI136" s="267"/>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141"/>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266"/>
      <c r="C137" s="267"/>
      <c r="D137" s="279"/>
      <c r="E137" s="280"/>
      <c r="F137" s="280"/>
      <c r="G137" s="280"/>
      <c r="H137" s="280"/>
      <c r="I137" s="281"/>
      <c r="J137" s="288"/>
      <c r="K137" s="288"/>
      <c r="L137" s="288"/>
      <c r="M137" s="288"/>
      <c r="N137" s="288"/>
      <c r="O137" s="288"/>
      <c r="P137" s="288"/>
      <c r="Q137" s="288"/>
      <c r="R137" s="288"/>
      <c r="S137" s="288"/>
      <c r="T137" s="288"/>
      <c r="U137" s="288"/>
      <c r="V137" s="288"/>
      <c r="W137" s="288"/>
      <c r="X137" s="231"/>
      <c r="Y137" s="231"/>
      <c r="Z137" s="230"/>
      <c r="AA137" s="230"/>
      <c r="AB137" s="53"/>
      <c r="AC137" s="53"/>
      <c r="AD137" s="53"/>
      <c r="AE137" s="53"/>
      <c r="AF137" s="81"/>
      <c r="AG137" s="136"/>
      <c r="AH137" s="266"/>
      <c r="AI137" s="267"/>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141"/>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266"/>
      <c r="C138" s="267"/>
      <c r="D138" s="285"/>
      <c r="E138" s="286"/>
      <c r="F138" s="286"/>
      <c r="G138" s="286"/>
      <c r="H138" s="286"/>
      <c r="I138" s="287"/>
      <c r="J138" s="288"/>
      <c r="K138" s="288"/>
      <c r="L138" s="288"/>
      <c r="M138" s="288"/>
      <c r="N138" s="288"/>
      <c r="O138" s="288"/>
      <c r="P138" s="288"/>
      <c r="Q138" s="288"/>
      <c r="R138" s="288"/>
      <c r="S138" s="288"/>
      <c r="T138" s="288"/>
      <c r="U138" s="288"/>
      <c r="V138" s="288"/>
      <c r="W138" s="288"/>
      <c r="X138" s="231"/>
      <c r="Y138" s="231"/>
      <c r="Z138" s="230"/>
      <c r="AA138" s="230"/>
      <c r="AB138" s="53"/>
      <c r="AC138" s="53"/>
      <c r="AD138" s="53"/>
      <c r="AE138" s="53"/>
      <c r="AF138" s="81"/>
      <c r="AG138" s="136"/>
      <c r="AH138" s="266"/>
      <c r="AI138" s="267"/>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141"/>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266"/>
      <c r="C139" s="267"/>
      <c r="D139" s="282"/>
      <c r="E139" s="283"/>
      <c r="F139" s="283"/>
      <c r="G139" s="283"/>
      <c r="H139" s="283"/>
      <c r="I139" s="284"/>
      <c r="J139" s="288"/>
      <c r="K139" s="288"/>
      <c r="L139" s="288"/>
      <c r="M139" s="288"/>
      <c r="N139" s="288"/>
      <c r="O139" s="288"/>
      <c r="P139" s="288"/>
      <c r="Q139" s="288"/>
      <c r="R139" s="288"/>
      <c r="S139" s="288"/>
      <c r="T139" s="288"/>
      <c r="U139" s="288"/>
      <c r="V139" s="288"/>
      <c r="W139" s="288"/>
      <c r="X139" s="231"/>
      <c r="Y139" s="231"/>
      <c r="Z139" s="230"/>
      <c r="AA139" s="230"/>
      <c r="AB139" s="53"/>
      <c r="AC139" s="53"/>
      <c r="AD139" s="53"/>
      <c r="AE139" s="53"/>
      <c r="AF139" s="81"/>
      <c r="AG139" s="136"/>
      <c r="AH139" s="266"/>
      <c r="AI139" s="267"/>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141"/>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266"/>
      <c r="C140" s="267"/>
      <c r="D140" s="268"/>
      <c r="E140" s="269"/>
      <c r="F140" s="269"/>
      <c r="G140" s="269"/>
      <c r="H140" s="269"/>
      <c r="I140" s="270"/>
      <c r="J140" s="288"/>
      <c r="K140" s="288"/>
      <c r="L140" s="288"/>
      <c r="M140" s="288"/>
      <c r="N140" s="288"/>
      <c r="O140" s="288"/>
      <c r="P140" s="288"/>
      <c r="Q140" s="288"/>
      <c r="R140" s="288"/>
      <c r="S140" s="288"/>
      <c r="T140" s="288"/>
      <c r="U140" s="288"/>
      <c r="V140" s="288"/>
      <c r="W140" s="288"/>
      <c r="X140" s="232"/>
      <c r="Y140" s="232"/>
      <c r="Z140" s="232"/>
      <c r="AA140" s="232"/>
      <c r="AB140" s="53"/>
      <c r="AC140" s="53"/>
      <c r="AD140" s="53"/>
      <c r="AE140" s="53"/>
      <c r="AF140" s="81"/>
      <c r="AG140" s="136"/>
      <c r="AH140" s="266"/>
      <c r="AI140" s="267"/>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141"/>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266"/>
      <c r="C141" s="267"/>
      <c r="D141" s="268"/>
      <c r="E141" s="269"/>
      <c r="F141" s="269"/>
      <c r="G141" s="269"/>
      <c r="H141" s="269"/>
      <c r="I141" s="270"/>
      <c r="J141" s="292"/>
      <c r="K141" s="292"/>
      <c r="L141" s="292"/>
      <c r="M141" s="292"/>
      <c r="N141" s="292"/>
      <c r="O141" s="292"/>
      <c r="P141" s="292"/>
      <c r="Q141" s="292"/>
      <c r="R141" s="292"/>
      <c r="S141" s="288"/>
      <c r="T141" s="288"/>
      <c r="U141" s="288"/>
      <c r="V141" s="293"/>
      <c r="W141" s="288"/>
      <c r="X141" s="232"/>
      <c r="Y141" s="232"/>
      <c r="Z141" s="232"/>
      <c r="AA141" s="232"/>
      <c r="AB141" s="53"/>
      <c r="AC141" s="53"/>
      <c r="AD141" s="53"/>
      <c r="AE141" s="53"/>
      <c r="AF141" s="81"/>
      <c r="AG141" s="136"/>
      <c r="AH141" s="266"/>
      <c r="AI141" s="267"/>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141"/>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266"/>
      <c r="C142" s="267"/>
      <c r="D142" s="271"/>
      <c r="E142" s="272"/>
      <c r="F142" s="272"/>
      <c r="G142" s="272"/>
      <c r="H142" s="272"/>
      <c r="I142" s="273"/>
      <c r="J142" s="292"/>
      <c r="K142" s="292"/>
      <c r="L142" s="292"/>
      <c r="M142" s="292"/>
      <c r="N142" s="292"/>
      <c r="O142" s="292"/>
      <c r="P142" s="292"/>
      <c r="Q142" s="292"/>
      <c r="R142" s="292"/>
      <c r="S142" s="288"/>
      <c r="T142" s="288"/>
      <c r="U142" s="288"/>
      <c r="V142" s="293"/>
      <c r="W142" s="288"/>
      <c r="X142" s="45"/>
      <c r="Y142" s="45"/>
      <c r="Z142" s="45"/>
      <c r="AA142" s="45"/>
      <c r="AB142" s="53"/>
      <c r="AC142" s="53"/>
      <c r="AD142" s="53"/>
      <c r="AE142" s="53"/>
      <c r="AF142" s="81"/>
      <c r="AG142" s="136"/>
      <c r="AH142" s="266"/>
      <c r="AI142" s="267"/>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141"/>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266"/>
      <c r="C143" s="267"/>
      <c r="D143" s="274"/>
      <c r="E143" s="275"/>
      <c r="F143" s="275"/>
      <c r="G143" s="275"/>
      <c r="H143" s="275"/>
      <c r="I143" s="276"/>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81"/>
      <c r="AG143" s="136"/>
      <c r="AH143" s="266"/>
      <c r="AI143" s="267"/>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141"/>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266"/>
      <c r="AI144" s="267"/>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141"/>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266"/>
      <c r="AI145" s="267"/>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141"/>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266"/>
      <c r="AI146" s="267"/>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141"/>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266"/>
      <c r="AI147" s="267"/>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141"/>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266"/>
      <c r="AI148" s="267"/>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141"/>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266"/>
      <c r="AI149" s="267"/>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141"/>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266"/>
      <c r="AI150" s="267"/>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141"/>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33"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row r="162" spans="1:133" x14ac:dyDescent="0.2">
      <c r="A162" s="140"/>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140"/>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140"/>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row>
    <row r="163" spans="1:133" x14ac:dyDescent="0.2">
      <c r="A163" s="140"/>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140"/>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140"/>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row>
    <row r="164" spans="1:133" x14ac:dyDescent="0.2">
      <c r="A164" s="140"/>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140"/>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140"/>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row>
    <row r="165" spans="1:133" x14ac:dyDescent="0.2">
      <c r="A165" s="140"/>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140"/>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140"/>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row>
    <row r="166" spans="1:133" x14ac:dyDescent="0.2">
      <c r="A166" s="140"/>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140"/>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140"/>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row>
    <row r="167" spans="1:133" x14ac:dyDescent="0.2">
      <c r="A167" s="140"/>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140"/>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140"/>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row>
    <row r="168" spans="1:133" x14ac:dyDescent="0.2">
      <c r="A168" s="140"/>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140"/>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140"/>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row>
    <row r="169" spans="1:133" x14ac:dyDescent="0.2">
      <c r="A169" s="140"/>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140"/>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53"/>
      <c r="CS169" s="140"/>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53"/>
      <c r="DY169" s="53"/>
      <c r="DZ169" s="53"/>
      <c r="EA169" s="53"/>
      <c r="EB169" s="53"/>
      <c r="EC169" s="53"/>
    </row>
    <row r="170" spans="1:133" x14ac:dyDescent="0.2">
      <c r="A170" s="140"/>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140"/>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53"/>
      <c r="CS170" s="140"/>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53"/>
      <c r="DY170" s="53"/>
      <c r="DZ170" s="53"/>
      <c r="EA170" s="53"/>
      <c r="EB170" s="53"/>
      <c r="EC170" s="53"/>
    </row>
    <row r="171" spans="1:133" x14ac:dyDescent="0.2">
      <c r="A171" s="140"/>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140"/>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53"/>
      <c r="CS171" s="140"/>
      <c r="CT171" s="53"/>
      <c r="CU171" s="53"/>
      <c r="CV171" s="53"/>
      <c r="CW171" s="53"/>
      <c r="CX171" s="53"/>
      <c r="CY171" s="53"/>
      <c r="CZ171" s="53"/>
      <c r="DA171" s="53"/>
      <c r="DB171" s="53"/>
      <c r="DC171" s="53"/>
      <c r="DD171" s="53"/>
      <c r="DE171" s="53"/>
      <c r="DF171" s="53"/>
      <c r="DG171" s="53"/>
      <c r="DH171" s="53"/>
      <c r="DI171" s="53"/>
      <c r="DJ171" s="53"/>
      <c r="DK171" s="53"/>
      <c r="DL171" s="53"/>
      <c r="DM171" s="53"/>
      <c r="DN171" s="53"/>
      <c r="DO171" s="53"/>
      <c r="DP171" s="53"/>
      <c r="DQ171" s="53"/>
      <c r="DR171" s="53"/>
      <c r="DS171" s="53"/>
      <c r="DT171" s="53"/>
      <c r="DU171" s="53"/>
      <c r="DV171" s="53"/>
      <c r="DW171" s="53"/>
      <c r="DX171" s="53"/>
      <c r="DY171" s="53"/>
      <c r="DZ171" s="53"/>
      <c r="EA171" s="53"/>
      <c r="EB171" s="53"/>
      <c r="EC171" s="53"/>
    </row>
    <row r="172" spans="1:133" x14ac:dyDescent="0.2">
      <c r="A172" s="140"/>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140"/>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53"/>
      <c r="CS172" s="140"/>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DS172" s="53"/>
      <c r="DT172" s="53"/>
      <c r="DU172" s="53"/>
      <c r="DV172" s="53"/>
      <c r="DW172" s="53"/>
      <c r="DX172" s="53"/>
      <c r="DY172" s="53"/>
      <c r="DZ172" s="53"/>
      <c r="EA172" s="53"/>
      <c r="EB172" s="53"/>
      <c r="EC172" s="53"/>
    </row>
    <row r="173" spans="1:133" x14ac:dyDescent="0.2">
      <c r="A173" s="140"/>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140"/>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140"/>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row>
    <row r="174" spans="1:133" x14ac:dyDescent="0.2">
      <c r="A174" s="140"/>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140"/>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140"/>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row>
    <row r="175" spans="1:133" x14ac:dyDescent="0.2">
      <c r="A175" s="140"/>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140"/>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140"/>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row>
    <row r="176" spans="1:133" x14ac:dyDescent="0.2">
      <c r="A176" s="140"/>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140"/>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140"/>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row>
    <row r="177" spans="1:133" x14ac:dyDescent="0.2">
      <c r="A177" s="140"/>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140"/>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53"/>
      <c r="CS177" s="140"/>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53"/>
      <c r="DY177" s="53"/>
      <c r="DZ177" s="53"/>
      <c r="EA177" s="53"/>
      <c r="EB177" s="53"/>
      <c r="EC177" s="53"/>
    </row>
    <row r="178" spans="1:133" x14ac:dyDescent="0.2">
      <c r="A178" s="140"/>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140"/>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53"/>
      <c r="CS178" s="140"/>
      <c r="CT178" s="53"/>
      <c r="CU178" s="53"/>
      <c r="CV178" s="53"/>
      <c r="CW178" s="53"/>
      <c r="CX178" s="53"/>
      <c r="CY178" s="53"/>
      <c r="CZ178" s="53"/>
      <c r="DA178" s="53"/>
      <c r="DB178" s="53"/>
      <c r="DC178" s="53"/>
      <c r="DD178" s="53"/>
      <c r="DE178" s="53"/>
      <c r="DF178" s="53"/>
      <c r="DG178" s="53"/>
      <c r="DH178" s="53"/>
      <c r="DI178" s="53"/>
      <c r="DJ178" s="53"/>
      <c r="DK178" s="53"/>
      <c r="DL178" s="53"/>
      <c r="DM178" s="53"/>
      <c r="DN178" s="53"/>
      <c r="DO178" s="53"/>
      <c r="DP178" s="53"/>
      <c r="DQ178" s="53"/>
      <c r="DR178" s="53"/>
      <c r="DS178" s="53"/>
      <c r="DT178" s="53"/>
      <c r="DU178" s="53"/>
      <c r="DV178" s="53"/>
      <c r="DW178" s="53"/>
      <c r="DX178" s="53"/>
      <c r="DY178" s="53"/>
      <c r="DZ178" s="53"/>
      <c r="EA178" s="53"/>
      <c r="EB178" s="53"/>
      <c r="EC178" s="53"/>
    </row>
    <row r="179" spans="1:133" x14ac:dyDescent="0.2">
      <c r="A179" s="140"/>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140"/>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53"/>
      <c r="CS179" s="140"/>
      <c r="CT179" s="53"/>
      <c r="CU179" s="53"/>
      <c r="CV179" s="53"/>
      <c r="CW179" s="53"/>
      <c r="CX179" s="53"/>
      <c r="CY179" s="53"/>
      <c r="CZ179" s="53"/>
      <c r="DA179" s="53"/>
      <c r="DB179" s="53"/>
      <c r="DC179" s="53"/>
      <c r="DD179" s="53"/>
      <c r="DE179" s="53"/>
      <c r="DF179" s="53"/>
      <c r="DG179" s="53"/>
      <c r="DH179" s="53"/>
      <c r="DI179" s="53"/>
      <c r="DJ179" s="53"/>
      <c r="DK179" s="53"/>
      <c r="DL179" s="53"/>
      <c r="DM179" s="53"/>
      <c r="DN179" s="53"/>
      <c r="DO179" s="53"/>
      <c r="DP179" s="53"/>
      <c r="DQ179" s="53"/>
      <c r="DR179" s="53"/>
      <c r="DS179" s="53"/>
      <c r="DT179" s="53"/>
      <c r="DU179" s="53"/>
      <c r="DV179" s="53"/>
      <c r="DW179" s="53"/>
      <c r="DX179" s="53"/>
      <c r="DY179" s="53"/>
      <c r="DZ179" s="53"/>
      <c r="EA179" s="53"/>
      <c r="EB179" s="53"/>
      <c r="EC179" s="53"/>
    </row>
    <row r="180" spans="1:133" x14ac:dyDescent="0.2">
      <c r="A180" s="140"/>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140"/>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140"/>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row>
    <row r="181" spans="1:133" x14ac:dyDescent="0.2">
      <c r="A181" s="140"/>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140"/>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53"/>
      <c r="CS181" s="140"/>
      <c r="CT181" s="53"/>
      <c r="CU181" s="53"/>
      <c r="CV181" s="53"/>
      <c r="CW181" s="53"/>
      <c r="CX181" s="53"/>
      <c r="CY181" s="53"/>
      <c r="CZ181" s="53"/>
      <c r="DA181" s="53"/>
      <c r="DB181" s="53"/>
      <c r="DC181" s="53"/>
      <c r="DD181" s="53"/>
      <c r="DE181" s="53"/>
      <c r="DF181" s="53"/>
      <c r="DG181" s="53"/>
      <c r="DH181" s="53"/>
      <c r="DI181" s="53"/>
      <c r="DJ181" s="53"/>
      <c r="DK181" s="53"/>
      <c r="DL181" s="53"/>
      <c r="DM181" s="53"/>
      <c r="DN181" s="53"/>
      <c r="DO181" s="53"/>
      <c r="DP181" s="53"/>
      <c r="DQ181" s="53"/>
      <c r="DR181" s="53"/>
      <c r="DS181" s="53"/>
      <c r="DT181" s="53"/>
      <c r="DU181" s="53"/>
      <c r="DV181" s="53"/>
      <c r="DW181" s="53"/>
      <c r="DX181" s="53"/>
      <c r="DY181" s="53"/>
      <c r="DZ181" s="53"/>
      <c r="EA181" s="53"/>
      <c r="EB181" s="53"/>
      <c r="EC181" s="53"/>
    </row>
    <row r="182" spans="1:133" x14ac:dyDescent="0.2">
      <c r="A182" s="140"/>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140"/>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53"/>
      <c r="CS182" s="140"/>
      <c r="CT182" s="53"/>
      <c r="CU182" s="53"/>
      <c r="CV182" s="53"/>
      <c r="CW182" s="53"/>
      <c r="CX182" s="53"/>
      <c r="CY182" s="53"/>
      <c r="CZ182" s="53"/>
      <c r="DA182" s="53"/>
      <c r="DB182" s="53"/>
      <c r="DC182" s="53"/>
      <c r="DD182" s="53"/>
      <c r="DE182" s="53"/>
      <c r="DF182" s="53"/>
      <c r="DG182" s="53"/>
      <c r="DH182" s="53"/>
      <c r="DI182" s="53"/>
      <c r="DJ182" s="53"/>
      <c r="DK182" s="53"/>
      <c r="DL182" s="53"/>
      <c r="DM182" s="53"/>
      <c r="DN182" s="53"/>
      <c r="DO182" s="53"/>
      <c r="DP182" s="53"/>
      <c r="DQ182" s="53"/>
      <c r="DR182" s="53"/>
      <c r="DS182" s="53"/>
      <c r="DT182" s="53"/>
      <c r="DU182" s="53"/>
      <c r="DV182" s="53"/>
      <c r="DW182" s="53"/>
      <c r="DX182" s="53"/>
      <c r="DY182" s="53"/>
      <c r="DZ182" s="53"/>
      <c r="EA182" s="53"/>
      <c r="EB182" s="53"/>
      <c r="EC182" s="53"/>
    </row>
    <row r="183" spans="1:133" x14ac:dyDescent="0.2">
      <c r="A183" s="140"/>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140"/>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53"/>
      <c r="CS183" s="140"/>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53"/>
      <c r="DY183" s="53"/>
      <c r="DZ183" s="53"/>
      <c r="EA183" s="53"/>
      <c r="EB183" s="53"/>
      <c r="EC183" s="53"/>
    </row>
    <row r="184" spans="1:133" x14ac:dyDescent="0.2">
      <c r="A184" s="140"/>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140"/>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53"/>
      <c r="CS184" s="140"/>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53"/>
      <c r="DY184" s="53"/>
      <c r="DZ184" s="53"/>
      <c r="EA184" s="53"/>
      <c r="EB184" s="53"/>
      <c r="EC184" s="53"/>
    </row>
    <row r="185" spans="1:133" x14ac:dyDescent="0.2">
      <c r="A185" s="140"/>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140"/>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53"/>
      <c r="CS185" s="140"/>
      <c r="CT185" s="53"/>
      <c r="CU185" s="53"/>
      <c r="CV185" s="53"/>
      <c r="CW185" s="53"/>
      <c r="CX185" s="53"/>
      <c r="CY185" s="53"/>
      <c r="CZ185" s="53"/>
      <c r="DA185" s="53"/>
      <c r="DB185" s="53"/>
      <c r="DC185" s="53"/>
      <c r="DD185" s="53"/>
      <c r="DE185" s="53"/>
      <c r="DF185" s="53"/>
      <c r="DG185" s="53"/>
      <c r="DH185" s="53"/>
      <c r="DI185" s="53"/>
      <c r="DJ185" s="53"/>
      <c r="DK185" s="53"/>
      <c r="DL185" s="53"/>
      <c r="DM185" s="53"/>
      <c r="DN185" s="53"/>
      <c r="DO185" s="53"/>
      <c r="DP185" s="53"/>
      <c r="DQ185" s="53"/>
      <c r="DR185" s="53"/>
      <c r="DS185" s="53"/>
      <c r="DT185" s="53"/>
      <c r="DU185" s="53"/>
      <c r="DV185" s="53"/>
      <c r="DW185" s="53"/>
      <c r="DX185" s="53"/>
      <c r="DY185" s="53"/>
      <c r="DZ185" s="53"/>
      <c r="EA185" s="53"/>
      <c r="EB185" s="53"/>
      <c r="EC185" s="53"/>
    </row>
    <row r="186" spans="1:133" x14ac:dyDescent="0.2">
      <c r="A186" s="140"/>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140"/>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53"/>
      <c r="CS186" s="140"/>
      <c r="CT186" s="53"/>
      <c r="CU186" s="53"/>
      <c r="CV186" s="53"/>
      <c r="CW186" s="53"/>
      <c r="CX186" s="53"/>
      <c r="CY186" s="53"/>
      <c r="CZ186" s="53"/>
      <c r="DA186" s="53"/>
      <c r="DB186" s="53"/>
      <c r="DC186" s="53"/>
      <c r="DD186" s="53"/>
      <c r="DE186" s="53"/>
      <c r="DF186" s="53"/>
      <c r="DG186" s="53"/>
      <c r="DH186" s="53"/>
      <c r="DI186" s="53"/>
      <c r="DJ186" s="53"/>
      <c r="DK186" s="53"/>
      <c r="DL186" s="53"/>
      <c r="DM186" s="53"/>
      <c r="DN186" s="53"/>
      <c r="DO186" s="53"/>
      <c r="DP186" s="53"/>
      <c r="DQ186" s="53"/>
      <c r="DR186" s="53"/>
      <c r="DS186" s="53"/>
      <c r="DT186" s="53"/>
      <c r="DU186" s="53"/>
      <c r="DV186" s="53"/>
      <c r="DW186" s="53"/>
      <c r="DX186" s="53"/>
      <c r="DY186" s="53"/>
      <c r="DZ186" s="53"/>
      <c r="EA186" s="53"/>
      <c r="EB186" s="53"/>
      <c r="EC186" s="53"/>
    </row>
    <row r="187" spans="1:133" x14ac:dyDescent="0.2">
      <c r="A187" s="140"/>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140"/>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53"/>
      <c r="CS187" s="140"/>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53"/>
      <c r="DY187" s="53"/>
      <c r="DZ187" s="53"/>
      <c r="EA187" s="53"/>
      <c r="EB187" s="53"/>
      <c r="EC187" s="53"/>
    </row>
    <row r="188" spans="1:133" x14ac:dyDescent="0.2">
      <c r="A188" s="140"/>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140"/>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53"/>
      <c r="CS188" s="140"/>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53"/>
      <c r="DY188" s="53"/>
      <c r="DZ188" s="53"/>
      <c r="EA188" s="53"/>
      <c r="EB188" s="53"/>
      <c r="EC188" s="53"/>
    </row>
    <row r="189" spans="1:133" x14ac:dyDescent="0.2">
      <c r="A189" s="140"/>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140"/>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53"/>
      <c r="CS189" s="140"/>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53"/>
      <c r="DY189" s="53"/>
      <c r="DZ189" s="53"/>
      <c r="EA189" s="53"/>
      <c r="EB189" s="53"/>
      <c r="EC189" s="53"/>
    </row>
    <row r="190" spans="1:133" x14ac:dyDescent="0.2">
      <c r="A190" s="140"/>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140"/>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53"/>
      <c r="CS190" s="140"/>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53"/>
      <c r="DY190" s="53"/>
      <c r="DZ190" s="53"/>
      <c r="EA190" s="53"/>
      <c r="EB190" s="53"/>
      <c r="EC190" s="53"/>
    </row>
    <row r="191" spans="1:133" x14ac:dyDescent="0.2">
      <c r="A191" s="140"/>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140"/>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53"/>
      <c r="CS191" s="140"/>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53"/>
      <c r="DY191" s="53"/>
      <c r="DZ191" s="53"/>
      <c r="EA191" s="53"/>
      <c r="EB191" s="53"/>
      <c r="EC191" s="53"/>
    </row>
    <row r="192" spans="1:133" x14ac:dyDescent="0.2">
      <c r="A192" s="140"/>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140"/>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53"/>
      <c r="CS192" s="140"/>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53"/>
      <c r="DY192" s="53"/>
      <c r="DZ192" s="53"/>
      <c r="EA192" s="53"/>
      <c r="EB192" s="53"/>
      <c r="EC192" s="53"/>
    </row>
    <row r="193" spans="1:133" x14ac:dyDescent="0.2">
      <c r="A193" s="140"/>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140"/>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140"/>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row>
    <row r="194" spans="1:133" x14ac:dyDescent="0.2">
      <c r="A194" s="140"/>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140"/>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140"/>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row>
    <row r="195" spans="1:133" x14ac:dyDescent="0.2">
      <c r="A195" s="140"/>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140"/>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140"/>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row>
  </sheetData>
  <mergeCells count="861">
    <mergeCell ref="BP87:CM87"/>
    <mergeCell ref="BP88:CM88"/>
    <mergeCell ref="BP89:CM89"/>
    <mergeCell ref="BP90:CM90"/>
    <mergeCell ref="BP91:CM91"/>
    <mergeCell ref="CV83:DS83"/>
    <mergeCell ref="CV84:DS84"/>
    <mergeCell ref="CV85:DS85"/>
    <mergeCell ref="CV86:DS86"/>
    <mergeCell ref="CV87:DS87"/>
    <mergeCell ref="CV88:DS88"/>
    <mergeCell ref="CV89:DS89"/>
    <mergeCell ref="CV90:DS90"/>
    <mergeCell ref="CV91:DS91"/>
    <mergeCell ref="D91:AA91"/>
    <mergeCell ref="D92:AA92"/>
    <mergeCell ref="D93:AA93"/>
    <mergeCell ref="D94:AA94"/>
    <mergeCell ref="AJ83:BG83"/>
    <mergeCell ref="AJ84:BG84"/>
    <mergeCell ref="AJ85:BG85"/>
    <mergeCell ref="AJ86:BG86"/>
    <mergeCell ref="AJ87:BG87"/>
    <mergeCell ref="AJ88:BG88"/>
    <mergeCell ref="AJ89:BG89"/>
    <mergeCell ref="AJ90:BG90"/>
    <mergeCell ref="AJ91:BG91"/>
    <mergeCell ref="AJ92:BG92"/>
    <mergeCell ref="AJ93:BG93"/>
    <mergeCell ref="AJ94:BG94"/>
    <mergeCell ref="AJ96:BG96"/>
    <mergeCell ref="AJ97:BG97"/>
    <mergeCell ref="B2:U2"/>
    <mergeCell ref="W2:AC2"/>
    <mergeCell ref="BC2:BI2"/>
    <mergeCell ref="AH25:AK28"/>
    <mergeCell ref="AL25:AO28"/>
    <mergeCell ref="AP25:AS28"/>
    <mergeCell ref="AT25:AW28"/>
    <mergeCell ref="AX25:BA28"/>
    <mergeCell ref="BB25:BE28"/>
    <mergeCell ref="BF25:BI28"/>
    <mergeCell ref="AH30:AI30"/>
    <mergeCell ref="AL30:AM30"/>
    <mergeCell ref="AP30:AQ30"/>
    <mergeCell ref="AT30:AU30"/>
    <mergeCell ref="AX30:AY30"/>
    <mergeCell ref="BB30:BC30"/>
    <mergeCell ref="AP31:AS34"/>
    <mergeCell ref="AT31:AW34"/>
    <mergeCell ref="AX31:BA34"/>
    <mergeCell ref="BB31:BE34"/>
    <mergeCell ref="BF31:BI34"/>
    <mergeCell ref="D90:AA90"/>
    <mergeCell ref="DO2:DU2"/>
    <mergeCell ref="AH2:BA2"/>
    <mergeCell ref="BN2:CG2"/>
    <mergeCell ref="CT2:DM2"/>
    <mergeCell ref="J3:K3"/>
    <mergeCell ref="AP3:AQ3"/>
    <mergeCell ref="BV3:BW3"/>
    <mergeCell ref="AH137:AI137"/>
    <mergeCell ref="DK130:DM130"/>
    <mergeCell ref="DN130:DO130"/>
    <mergeCell ref="D98:AA98"/>
    <mergeCell ref="CT130:CU130"/>
    <mergeCell ref="CV130:DA130"/>
    <mergeCell ref="DB130:DJ130"/>
    <mergeCell ref="CT131:CU131"/>
    <mergeCell ref="CV131:DA131"/>
    <mergeCell ref="DB131:DJ131"/>
    <mergeCell ref="DB136:DJ136"/>
    <mergeCell ref="DK136:DM136"/>
    <mergeCell ref="DN136:DO136"/>
    <mergeCell ref="DK131:DM131"/>
    <mergeCell ref="DN131:DO131"/>
    <mergeCell ref="CV99:DS99"/>
    <mergeCell ref="AJ95:BG95"/>
    <mergeCell ref="AH138:AI138"/>
    <mergeCell ref="AH139:AI139"/>
    <mergeCell ref="AH140:AI140"/>
    <mergeCell ref="AH141:AI141"/>
    <mergeCell ref="DK140:DM140"/>
    <mergeCell ref="DN140:DO140"/>
    <mergeCell ref="DK141:DM141"/>
    <mergeCell ref="DN141:DO141"/>
    <mergeCell ref="DK132:DM132"/>
    <mergeCell ref="DN132:DO132"/>
    <mergeCell ref="DK133:DM133"/>
    <mergeCell ref="DN133:DO133"/>
    <mergeCell ref="DB134:DJ134"/>
    <mergeCell ref="CT132:CU132"/>
    <mergeCell ref="CV132:DA132"/>
    <mergeCell ref="DB132:DJ132"/>
    <mergeCell ref="CT133:CU133"/>
    <mergeCell ref="CV133:DA133"/>
    <mergeCell ref="DB133:DJ133"/>
    <mergeCell ref="DK134:DM134"/>
    <mergeCell ref="DN134:DO134"/>
    <mergeCell ref="DB135:DJ135"/>
    <mergeCell ref="DK135:DM135"/>
    <mergeCell ref="DN135:DO135"/>
    <mergeCell ref="BV140:CD140"/>
    <mergeCell ref="BV141:CD141"/>
    <mergeCell ref="BV142:CD142"/>
    <mergeCell ref="CE142:CG142"/>
    <mergeCell ref="CH142:CI142"/>
    <mergeCell ref="AY144:BA144"/>
    <mergeCell ref="BB144:BC144"/>
    <mergeCell ref="AP145:AX145"/>
    <mergeCell ref="AY145:BA145"/>
    <mergeCell ref="BV143:CD143"/>
    <mergeCell ref="BV144:CD144"/>
    <mergeCell ref="BV145:CD145"/>
    <mergeCell ref="BB150:BC150"/>
    <mergeCell ref="AH142:AI142"/>
    <mergeCell ref="AH143:AI143"/>
    <mergeCell ref="AH144:AI144"/>
    <mergeCell ref="AH145:AI145"/>
    <mergeCell ref="AH146:AI146"/>
    <mergeCell ref="AH147:AI147"/>
    <mergeCell ref="AH148:AI148"/>
    <mergeCell ref="AH149:AI149"/>
    <mergeCell ref="AH150:AI150"/>
    <mergeCell ref="AP149:AX149"/>
    <mergeCell ref="AY149:BA149"/>
    <mergeCell ref="BB149:BC149"/>
    <mergeCell ref="AP146:AX146"/>
    <mergeCell ref="AY146:BA146"/>
    <mergeCell ref="BB146:BC146"/>
    <mergeCell ref="AP147:AX147"/>
    <mergeCell ref="AY147:BA147"/>
    <mergeCell ref="BB147:BC147"/>
    <mergeCell ref="AP148:AX148"/>
    <mergeCell ref="AY148:BA148"/>
    <mergeCell ref="BB148:BC148"/>
    <mergeCell ref="DB146:DJ146"/>
    <mergeCell ref="DK146:DM146"/>
    <mergeCell ref="DN146:DO146"/>
    <mergeCell ref="DB147:DJ147"/>
    <mergeCell ref="DK147:DM147"/>
    <mergeCell ref="DN147:DO147"/>
    <mergeCell ref="DB148:DJ148"/>
    <mergeCell ref="DK148:DM148"/>
    <mergeCell ref="DN148:DO148"/>
    <mergeCell ref="BV150:CD150"/>
    <mergeCell ref="CE150:CG150"/>
    <mergeCell ref="CH150:CI150"/>
    <mergeCell ref="AP150:AX150"/>
    <mergeCell ref="AY150:BA150"/>
    <mergeCell ref="DB145:DJ145"/>
    <mergeCell ref="DK145:DM145"/>
    <mergeCell ref="DN145:DO145"/>
    <mergeCell ref="BV149:CD149"/>
    <mergeCell ref="CE149:CG149"/>
    <mergeCell ref="CH149:CI149"/>
    <mergeCell ref="BV146:CD146"/>
    <mergeCell ref="BV148:CD148"/>
    <mergeCell ref="CE148:CG148"/>
    <mergeCell ref="CH148:CI148"/>
    <mergeCell ref="CE146:CG146"/>
    <mergeCell ref="CH146:CI146"/>
    <mergeCell ref="BV147:CD147"/>
    <mergeCell ref="DB149:DJ149"/>
    <mergeCell ref="DK149:DM149"/>
    <mergeCell ref="DN149:DO149"/>
    <mergeCell ref="DB150:DJ150"/>
    <mergeCell ref="DK150:DM150"/>
    <mergeCell ref="DN150:DO150"/>
    <mergeCell ref="CT129:CU129"/>
    <mergeCell ref="CV129:DA129"/>
    <mergeCell ref="DB129:DJ129"/>
    <mergeCell ref="DK129:DM129"/>
    <mergeCell ref="DN129:DO129"/>
    <mergeCell ref="CT128:CU128"/>
    <mergeCell ref="DK143:DM143"/>
    <mergeCell ref="DN143:DO143"/>
    <mergeCell ref="DB144:DJ144"/>
    <mergeCell ref="DK144:DM144"/>
    <mergeCell ref="DN144:DO144"/>
    <mergeCell ref="DB140:DJ140"/>
    <mergeCell ref="DB141:DJ141"/>
    <mergeCell ref="DB142:DJ142"/>
    <mergeCell ref="DB143:DJ143"/>
    <mergeCell ref="DK142:DM142"/>
    <mergeCell ref="DN142:DO142"/>
    <mergeCell ref="DB137:DJ137"/>
    <mergeCell ref="DK137:DM137"/>
    <mergeCell ref="DN137:DO137"/>
    <mergeCell ref="DB138:DJ138"/>
    <mergeCell ref="DK138:DM138"/>
    <mergeCell ref="DN138:DO138"/>
    <mergeCell ref="DB139:DJ139"/>
    <mergeCell ref="DK139:DM139"/>
    <mergeCell ref="DN139:DO139"/>
    <mergeCell ref="CT37:CW40"/>
    <mergeCell ref="CX37:DA40"/>
    <mergeCell ref="CT83:CT99"/>
    <mergeCell ref="CT127:CU127"/>
    <mergeCell ref="CV127:DA127"/>
    <mergeCell ref="DB127:DJ127"/>
    <mergeCell ref="DK127:DM127"/>
    <mergeCell ref="DN127:DO127"/>
    <mergeCell ref="CT125:DF125"/>
    <mergeCell ref="DG125:DS125"/>
    <mergeCell ref="CT126:CU126"/>
    <mergeCell ref="CV126:DA126"/>
    <mergeCell ref="DB126:DJ126"/>
    <mergeCell ref="DK126:DM126"/>
    <mergeCell ref="DN126:DO126"/>
    <mergeCell ref="CV98:DS98"/>
    <mergeCell ref="CV92:DS92"/>
    <mergeCell ref="CV93:DS93"/>
    <mergeCell ref="CV94:DS94"/>
    <mergeCell ref="CV95:DS95"/>
    <mergeCell ref="CV96:DS96"/>
    <mergeCell ref="CV97:DS97"/>
    <mergeCell ref="CV128:DA128"/>
    <mergeCell ref="DB128:DJ128"/>
    <mergeCell ref="DK128:DM128"/>
    <mergeCell ref="DN128:DO128"/>
    <mergeCell ref="CT123:DS123"/>
    <mergeCell ref="CT124:DF124"/>
    <mergeCell ref="DG124:DS124"/>
    <mergeCell ref="CT30:CU30"/>
    <mergeCell ref="CX30:CY30"/>
    <mergeCell ref="DB30:DC30"/>
    <mergeCell ref="DF30:DG30"/>
    <mergeCell ref="DJ30:DK30"/>
    <mergeCell ref="DN30:DO30"/>
    <mergeCell ref="DR30:DS30"/>
    <mergeCell ref="CT31:CW34"/>
    <mergeCell ref="CX31:DA34"/>
    <mergeCell ref="DB31:DE34"/>
    <mergeCell ref="DF31:DI34"/>
    <mergeCell ref="DJ31:DM34"/>
    <mergeCell ref="DN31:DQ34"/>
    <mergeCell ref="DR31:DU34"/>
    <mergeCell ref="CT36:CU36"/>
    <mergeCell ref="CX36:CY36"/>
    <mergeCell ref="DB36:DU40"/>
    <mergeCell ref="CT24:CU24"/>
    <mergeCell ref="CX24:CY24"/>
    <mergeCell ref="DB24:DC24"/>
    <mergeCell ref="DF24:DG24"/>
    <mergeCell ref="DJ24:DK24"/>
    <mergeCell ref="DN24:DO24"/>
    <mergeCell ref="DR24:DS24"/>
    <mergeCell ref="CT25:CW28"/>
    <mergeCell ref="CX25:DA28"/>
    <mergeCell ref="DB25:DE28"/>
    <mergeCell ref="DF25:DI28"/>
    <mergeCell ref="DJ25:DM28"/>
    <mergeCell ref="DN25:DQ28"/>
    <mergeCell ref="DR25:DU28"/>
    <mergeCell ref="DR18:DS18"/>
    <mergeCell ref="CT19:CW22"/>
    <mergeCell ref="CX19:DA22"/>
    <mergeCell ref="DB19:DE22"/>
    <mergeCell ref="DF19:DI22"/>
    <mergeCell ref="DJ19:DM22"/>
    <mergeCell ref="DN19:DQ22"/>
    <mergeCell ref="DR19:DU22"/>
    <mergeCell ref="DN18:DO18"/>
    <mergeCell ref="CT12:CU12"/>
    <mergeCell ref="CX12:CY12"/>
    <mergeCell ref="DB12:DC12"/>
    <mergeCell ref="DF12:DG12"/>
    <mergeCell ref="DJ12:DK12"/>
    <mergeCell ref="DN12:DO12"/>
    <mergeCell ref="DR12:DS12"/>
    <mergeCell ref="CT13:CW16"/>
    <mergeCell ref="CX13:DA16"/>
    <mergeCell ref="DB13:DE16"/>
    <mergeCell ref="DF13:DI16"/>
    <mergeCell ref="DJ13:DM16"/>
    <mergeCell ref="DN13:DQ16"/>
    <mergeCell ref="DR13:DU16"/>
    <mergeCell ref="CT7:CW10"/>
    <mergeCell ref="CX7:DA10"/>
    <mergeCell ref="DB7:DE10"/>
    <mergeCell ref="DF7:DI10"/>
    <mergeCell ref="DJ7:DM10"/>
    <mergeCell ref="DN7:DQ10"/>
    <mergeCell ref="DR7:DU10"/>
    <mergeCell ref="CE147:CG147"/>
    <mergeCell ref="CH147:CI147"/>
    <mergeCell ref="CE143:CG143"/>
    <mergeCell ref="CH143:CI143"/>
    <mergeCell ref="CT18:CU18"/>
    <mergeCell ref="CX18:CY18"/>
    <mergeCell ref="DB18:DC18"/>
    <mergeCell ref="DF18:DG18"/>
    <mergeCell ref="DJ18:DK18"/>
    <mergeCell ref="CE144:CG144"/>
    <mergeCell ref="CH144:CI144"/>
    <mergeCell ref="CE145:CG145"/>
    <mergeCell ref="CH145:CI145"/>
    <mergeCell ref="CE140:CG140"/>
    <mergeCell ref="CH140:CI140"/>
    <mergeCell ref="CE141:CG141"/>
    <mergeCell ref="CH141:CI141"/>
    <mergeCell ref="BV137:CD137"/>
    <mergeCell ref="CE137:CG137"/>
    <mergeCell ref="CH137:CI137"/>
    <mergeCell ref="BV138:CD138"/>
    <mergeCell ref="CT1:DX1"/>
    <mergeCell ref="CX3:CY3"/>
    <mergeCell ref="DE3:DF3"/>
    <mergeCell ref="DM3:DN3"/>
    <mergeCell ref="CT4:CW4"/>
    <mergeCell ref="CX4:DA4"/>
    <mergeCell ref="DB4:DE4"/>
    <mergeCell ref="DF4:DI4"/>
    <mergeCell ref="DJ4:DM4"/>
    <mergeCell ref="DN4:DQ4"/>
    <mergeCell ref="DR4:DU4"/>
    <mergeCell ref="CT6:CU6"/>
    <mergeCell ref="CX6:CY6"/>
    <mergeCell ref="DB6:DC6"/>
    <mergeCell ref="DF6:DG6"/>
    <mergeCell ref="DJ6:DK6"/>
    <mergeCell ref="DN6:DO6"/>
    <mergeCell ref="DR6:DS6"/>
    <mergeCell ref="CZ3:DD3"/>
    <mergeCell ref="DG3:DL3"/>
    <mergeCell ref="DO3:DS3"/>
    <mergeCell ref="CE138:CG138"/>
    <mergeCell ref="CH138:CI138"/>
    <mergeCell ref="BV139:CD139"/>
    <mergeCell ref="CE139:CG139"/>
    <mergeCell ref="CH139:CI139"/>
    <mergeCell ref="BV134:CD134"/>
    <mergeCell ref="CE134:CG134"/>
    <mergeCell ref="CH134:CI134"/>
    <mergeCell ref="BV135:CD135"/>
    <mergeCell ref="CE135:CG135"/>
    <mergeCell ref="CH135:CI135"/>
    <mergeCell ref="BV136:CD136"/>
    <mergeCell ref="CE136:CG136"/>
    <mergeCell ref="CH136:CI136"/>
    <mergeCell ref="BV127:CD127"/>
    <mergeCell ref="CE127:CG127"/>
    <mergeCell ref="CH127:CI127"/>
    <mergeCell ref="BP99:CM99"/>
    <mergeCell ref="BN123:CM123"/>
    <mergeCell ref="BN124:BZ124"/>
    <mergeCell ref="CA124:CM124"/>
    <mergeCell ref="BN125:BZ125"/>
    <mergeCell ref="CA125:CM125"/>
    <mergeCell ref="BN128:BO128"/>
    <mergeCell ref="BP128:BU128"/>
    <mergeCell ref="BV128:CD128"/>
    <mergeCell ref="CE128:CG128"/>
    <mergeCell ref="CH128:CI128"/>
    <mergeCell ref="BN132:BO132"/>
    <mergeCell ref="BP132:BU132"/>
    <mergeCell ref="BV132:CD132"/>
    <mergeCell ref="CE132:CG132"/>
    <mergeCell ref="CH132:CI132"/>
    <mergeCell ref="BN129:BO129"/>
    <mergeCell ref="BP129:BU129"/>
    <mergeCell ref="BV129:CD129"/>
    <mergeCell ref="CE129:CG129"/>
    <mergeCell ref="CH129:CI129"/>
    <mergeCell ref="BN133:BO133"/>
    <mergeCell ref="BP133:BU133"/>
    <mergeCell ref="BV133:CD133"/>
    <mergeCell ref="CE133:CG133"/>
    <mergeCell ref="CH133:CI133"/>
    <mergeCell ref="BN130:BO130"/>
    <mergeCell ref="BP130:BU130"/>
    <mergeCell ref="BV130:CD130"/>
    <mergeCell ref="CE130:CG130"/>
    <mergeCell ref="CH130:CI130"/>
    <mergeCell ref="BN131:BO131"/>
    <mergeCell ref="BP131:BU131"/>
    <mergeCell ref="BV131:CD131"/>
    <mergeCell ref="CE131:CG131"/>
    <mergeCell ref="CH131:CI131"/>
    <mergeCell ref="BN126:BO126"/>
    <mergeCell ref="BP126:BU126"/>
    <mergeCell ref="BV126:CD126"/>
    <mergeCell ref="CE126:CG126"/>
    <mergeCell ref="CH126:CI126"/>
    <mergeCell ref="BN127:BO127"/>
    <mergeCell ref="BP127:BU127"/>
    <mergeCell ref="BN36:BO36"/>
    <mergeCell ref="BR36:BS36"/>
    <mergeCell ref="BV36:CO40"/>
    <mergeCell ref="BN37:BQ40"/>
    <mergeCell ref="BR37:BU40"/>
    <mergeCell ref="BN83:BN99"/>
    <mergeCell ref="BP98:CM98"/>
    <mergeCell ref="BP93:CM93"/>
    <mergeCell ref="BP94:CM94"/>
    <mergeCell ref="BP95:CM95"/>
    <mergeCell ref="BP96:CM96"/>
    <mergeCell ref="BP97:CM97"/>
    <mergeCell ref="BP92:CM92"/>
    <mergeCell ref="BP83:CM83"/>
    <mergeCell ref="BP84:CM84"/>
    <mergeCell ref="BP85:CM85"/>
    <mergeCell ref="BP86:CM86"/>
    <mergeCell ref="BN30:BO30"/>
    <mergeCell ref="BR30:BS30"/>
    <mergeCell ref="BV30:BW30"/>
    <mergeCell ref="BZ30:CA30"/>
    <mergeCell ref="CD30:CE30"/>
    <mergeCell ref="CH30:CI30"/>
    <mergeCell ref="CL30:CM30"/>
    <mergeCell ref="BN31:BQ34"/>
    <mergeCell ref="BR31:BU34"/>
    <mergeCell ref="BV31:BY34"/>
    <mergeCell ref="BZ31:CC34"/>
    <mergeCell ref="CD31:CG34"/>
    <mergeCell ref="CH31:CK34"/>
    <mergeCell ref="CL31:CO34"/>
    <mergeCell ref="BN24:BO24"/>
    <mergeCell ref="BR24:BS24"/>
    <mergeCell ref="BV24:BW24"/>
    <mergeCell ref="BZ24:CA24"/>
    <mergeCell ref="CD24:CE24"/>
    <mergeCell ref="CH24:CI24"/>
    <mergeCell ref="CL24:CM24"/>
    <mergeCell ref="BN25:BQ28"/>
    <mergeCell ref="BR25:BU28"/>
    <mergeCell ref="BV25:BY28"/>
    <mergeCell ref="BZ25:CC28"/>
    <mergeCell ref="CD25:CG28"/>
    <mergeCell ref="CH25:CK28"/>
    <mergeCell ref="CL25:CO28"/>
    <mergeCell ref="BN12:BO12"/>
    <mergeCell ref="BR12:BS12"/>
    <mergeCell ref="BV12:BW12"/>
    <mergeCell ref="BZ12:CA12"/>
    <mergeCell ref="CD12:CE12"/>
    <mergeCell ref="CH12:CI12"/>
    <mergeCell ref="CL12:CM12"/>
    <mergeCell ref="BN13:BQ16"/>
    <mergeCell ref="BR13:BU16"/>
    <mergeCell ref="BV13:BY16"/>
    <mergeCell ref="BZ13:CC16"/>
    <mergeCell ref="CD13:CG16"/>
    <mergeCell ref="CH13:CK16"/>
    <mergeCell ref="CL13:CO16"/>
    <mergeCell ref="BN18:BO18"/>
    <mergeCell ref="CL18:CM18"/>
    <mergeCell ref="BN19:BQ22"/>
    <mergeCell ref="BR19:BU22"/>
    <mergeCell ref="BZ19:CC22"/>
    <mergeCell ref="CD19:CG22"/>
    <mergeCell ref="CH19:CK22"/>
    <mergeCell ref="CL19:CO22"/>
    <mergeCell ref="BR18:BS18"/>
    <mergeCell ref="BV18:BW18"/>
    <mergeCell ref="BZ18:CA18"/>
    <mergeCell ref="CD18:CE18"/>
    <mergeCell ref="CH18:CI18"/>
    <mergeCell ref="BV19:BY22"/>
    <mergeCell ref="BN1:CR1"/>
    <mergeCell ref="BR3:BS3"/>
    <mergeCell ref="BY3:BZ3"/>
    <mergeCell ref="CD3:CE3"/>
    <mergeCell ref="CG3:CH3"/>
    <mergeCell ref="CJ3:CK3"/>
    <mergeCell ref="BN4:BQ4"/>
    <mergeCell ref="BR4:BU4"/>
    <mergeCell ref="BV4:BY4"/>
    <mergeCell ref="BZ4:CC4"/>
    <mergeCell ref="CD4:CG4"/>
    <mergeCell ref="CH4:CK4"/>
    <mergeCell ref="CL4:CO4"/>
    <mergeCell ref="CI2:CO2"/>
    <mergeCell ref="BN6:BO6"/>
    <mergeCell ref="BR6:BS6"/>
    <mergeCell ref="BV6:BW6"/>
    <mergeCell ref="BZ6:CA6"/>
    <mergeCell ref="CD6:CE6"/>
    <mergeCell ref="CH6:CI6"/>
    <mergeCell ref="CL6:CM6"/>
    <mergeCell ref="BN7:BQ10"/>
    <mergeCell ref="BR7:BU10"/>
    <mergeCell ref="BV7:BY10"/>
    <mergeCell ref="BZ7:CC10"/>
    <mergeCell ref="CD7:CG10"/>
    <mergeCell ref="CH7:CK10"/>
    <mergeCell ref="CL7:CO10"/>
    <mergeCell ref="AP138:AX138"/>
    <mergeCell ref="AY138:BA138"/>
    <mergeCell ref="BB138:BC138"/>
    <mergeCell ref="AP139:AX139"/>
    <mergeCell ref="AY139:BA139"/>
    <mergeCell ref="BB139:BC139"/>
    <mergeCell ref="BB145:BC145"/>
    <mergeCell ref="AP140:AX140"/>
    <mergeCell ref="AY140:BA140"/>
    <mergeCell ref="BB140:BC140"/>
    <mergeCell ref="AP141:AX141"/>
    <mergeCell ref="AY141:BA141"/>
    <mergeCell ref="BB141:BC141"/>
    <mergeCell ref="AP142:AX142"/>
    <mergeCell ref="AY142:BA142"/>
    <mergeCell ref="BB142:BC142"/>
    <mergeCell ref="AP143:AX143"/>
    <mergeCell ref="AY143:BA143"/>
    <mergeCell ref="BB143:BC143"/>
    <mergeCell ref="AP144:AX144"/>
    <mergeCell ref="AY134:BA134"/>
    <mergeCell ref="BB134:BC134"/>
    <mergeCell ref="AP135:AX135"/>
    <mergeCell ref="AY135:BA135"/>
    <mergeCell ref="BB135:BC135"/>
    <mergeCell ref="AP136:AX136"/>
    <mergeCell ref="AY136:BA136"/>
    <mergeCell ref="BB136:BC136"/>
    <mergeCell ref="AP137:AX137"/>
    <mergeCell ref="AY137:BA137"/>
    <mergeCell ref="BB137:BC137"/>
    <mergeCell ref="AH134:AI134"/>
    <mergeCell ref="AH135:AI135"/>
    <mergeCell ref="AH136:AI136"/>
    <mergeCell ref="AH130:AI130"/>
    <mergeCell ref="AJ130:AO130"/>
    <mergeCell ref="AP130:AX130"/>
    <mergeCell ref="AY130:BA130"/>
    <mergeCell ref="BB130:BC130"/>
    <mergeCell ref="AH131:AI131"/>
    <mergeCell ref="AJ131:AO131"/>
    <mergeCell ref="AP131:AX131"/>
    <mergeCell ref="AY131:BA131"/>
    <mergeCell ref="BB131:BC131"/>
    <mergeCell ref="AH132:AI132"/>
    <mergeCell ref="AJ132:AO132"/>
    <mergeCell ref="AP132:AX132"/>
    <mergeCell ref="AY132:BA132"/>
    <mergeCell ref="BB132:BC132"/>
    <mergeCell ref="AH133:AI133"/>
    <mergeCell ref="AJ133:AO133"/>
    <mergeCell ref="AP133:AX133"/>
    <mergeCell ref="AY133:BA133"/>
    <mergeCell ref="BB133:BC133"/>
    <mergeCell ref="AP134:AX134"/>
    <mergeCell ref="AJ99:BG99"/>
    <mergeCell ref="AH123:BG123"/>
    <mergeCell ref="AH124:AT124"/>
    <mergeCell ref="AU124:BG124"/>
    <mergeCell ref="AH125:AT125"/>
    <mergeCell ref="AU125:BG125"/>
    <mergeCell ref="AH126:AI126"/>
    <mergeCell ref="AJ126:AO126"/>
    <mergeCell ref="AP126:AX126"/>
    <mergeCell ref="AY126:BA126"/>
    <mergeCell ref="BB126:BC126"/>
    <mergeCell ref="AH127:AI127"/>
    <mergeCell ref="AJ127:AO127"/>
    <mergeCell ref="AP127:AX127"/>
    <mergeCell ref="AY127:BA127"/>
    <mergeCell ref="BB127:BC127"/>
    <mergeCell ref="AH128:AI128"/>
    <mergeCell ref="AJ128:AO128"/>
    <mergeCell ref="AP128:AX128"/>
    <mergeCell ref="AY128:BA128"/>
    <mergeCell ref="BB128:BC128"/>
    <mergeCell ref="AH36:AI36"/>
    <mergeCell ref="AL36:AM36"/>
    <mergeCell ref="AP36:BI40"/>
    <mergeCell ref="AH37:AK40"/>
    <mergeCell ref="AL37:AO40"/>
    <mergeCell ref="BF18:BG18"/>
    <mergeCell ref="BF30:BG30"/>
    <mergeCell ref="AH19:AK22"/>
    <mergeCell ref="AL19:AO22"/>
    <mergeCell ref="AP19:AS22"/>
    <mergeCell ref="AT19:AW22"/>
    <mergeCell ref="AX19:BA22"/>
    <mergeCell ref="BB19:BE22"/>
    <mergeCell ref="BF19:BI22"/>
    <mergeCell ref="AH24:AI24"/>
    <mergeCell ref="AL24:AM24"/>
    <mergeCell ref="AP24:AQ24"/>
    <mergeCell ref="AT24:AU24"/>
    <mergeCell ref="AX24:AY24"/>
    <mergeCell ref="BB24:BC24"/>
    <mergeCell ref="BF24:BG24"/>
    <mergeCell ref="BF7:BI10"/>
    <mergeCell ref="AH12:AI12"/>
    <mergeCell ref="AL12:AM12"/>
    <mergeCell ref="AP12:AQ12"/>
    <mergeCell ref="AT12:AU12"/>
    <mergeCell ref="AX12:AY12"/>
    <mergeCell ref="BB12:BC12"/>
    <mergeCell ref="BF12:BG12"/>
    <mergeCell ref="AH13:AK16"/>
    <mergeCell ref="AL13:AO16"/>
    <mergeCell ref="AP13:AS16"/>
    <mergeCell ref="AT13:AW16"/>
    <mergeCell ref="AX13:BA16"/>
    <mergeCell ref="BB13:BE16"/>
    <mergeCell ref="BF13:BI16"/>
    <mergeCell ref="AH1:BL1"/>
    <mergeCell ref="AL3:AM3"/>
    <mergeCell ref="AS3:AT3"/>
    <mergeCell ref="AX3:AY3"/>
    <mergeCell ref="BA3:BB3"/>
    <mergeCell ref="BD3:BE3"/>
    <mergeCell ref="AH4:AK4"/>
    <mergeCell ref="AL4:AO4"/>
    <mergeCell ref="AP4:AS4"/>
    <mergeCell ref="AT4:AW4"/>
    <mergeCell ref="AX4:BA4"/>
    <mergeCell ref="BB4:BE4"/>
    <mergeCell ref="BF4:BI4"/>
    <mergeCell ref="BF6:BG6"/>
    <mergeCell ref="J137:R137"/>
    <mergeCell ref="S137:U137"/>
    <mergeCell ref="V137:W137"/>
    <mergeCell ref="B123:AA123"/>
    <mergeCell ref="B126:C126"/>
    <mergeCell ref="B127:C127"/>
    <mergeCell ref="B128:C128"/>
    <mergeCell ref="B129:C129"/>
    <mergeCell ref="B131:C131"/>
    <mergeCell ref="B132:C132"/>
    <mergeCell ref="B133:C133"/>
    <mergeCell ref="D127:I127"/>
    <mergeCell ref="D128:I128"/>
    <mergeCell ref="D129:I129"/>
    <mergeCell ref="D130:I130"/>
    <mergeCell ref="D131:I131"/>
    <mergeCell ref="D132:I132"/>
    <mergeCell ref="AH7:AK10"/>
    <mergeCell ref="AL7:AO10"/>
    <mergeCell ref="AP7:AS10"/>
    <mergeCell ref="AT7:AW10"/>
    <mergeCell ref="AX7:BA10"/>
    <mergeCell ref="BB7:BE10"/>
    <mergeCell ref="J134:R134"/>
    <mergeCell ref="S134:U134"/>
    <mergeCell ref="V134:W134"/>
    <mergeCell ref="AH6:AI6"/>
    <mergeCell ref="AL6:AM6"/>
    <mergeCell ref="AP6:AQ6"/>
    <mergeCell ref="AT6:AU6"/>
    <mergeCell ref="AX6:AY6"/>
    <mergeCell ref="BB6:BC6"/>
    <mergeCell ref="AH18:AI18"/>
    <mergeCell ref="AL18:AM18"/>
    <mergeCell ref="AP18:AQ18"/>
    <mergeCell ref="AT18:AU18"/>
    <mergeCell ref="AX18:AY18"/>
    <mergeCell ref="BB18:BC18"/>
    <mergeCell ref="AH129:AI129"/>
    <mergeCell ref="AJ129:AO129"/>
    <mergeCell ref="AP129:AX129"/>
    <mergeCell ref="AY129:BA129"/>
    <mergeCell ref="BB129:BC129"/>
    <mergeCell ref="AJ98:BG98"/>
    <mergeCell ref="AH83:AH99"/>
    <mergeCell ref="AH31:AK34"/>
    <mergeCell ref="AL31:AO34"/>
    <mergeCell ref="B124:N124"/>
    <mergeCell ref="O124:AA124"/>
    <mergeCell ref="B125:N125"/>
    <mergeCell ref="O125:AA125"/>
    <mergeCell ref="B31:E34"/>
    <mergeCell ref="F31:I34"/>
    <mergeCell ref="J31:M34"/>
    <mergeCell ref="D133:I133"/>
    <mergeCell ref="B130:C130"/>
    <mergeCell ref="J126:R126"/>
    <mergeCell ref="J127:R127"/>
    <mergeCell ref="S127:U127"/>
    <mergeCell ref="V127:W127"/>
    <mergeCell ref="S126:U126"/>
    <mergeCell ref="D97:AA97"/>
    <mergeCell ref="D95:AA95"/>
    <mergeCell ref="D96:AA96"/>
    <mergeCell ref="D83:AA83"/>
    <mergeCell ref="D84:AA84"/>
    <mergeCell ref="D85:AA85"/>
    <mergeCell ref="D86:AA86"/>
    <mergeCell ref="D87:AA87"/>
    <mergeCell ref="D88:AA88"/>
    <mergeCell ref="D89:AA89"/>
    <mergeCell ref="Z30:AA30"/>
    <mergeCell ref="B30:C30"/>
    <mergeCell ref="F30:G30"/>
    <mergeCell ref="J30:K30"/>
    <mergeCell ref="N30:O30"/>
    <mergeCell ref="B37:E40"/>
    <mergeCell ref="F37:I40"/>
    <mergeCell ref="N31:Q34"/>
    <mergeCell ref="R31:U34"/>
    <mergeCell ref="V31:Y34"/>
    <mergeCell ref="J36:AC40"/>
    <mergeCell ref="B36:C36"/>
    <mergeCell ref="F36:G36"/>
    <mergeCell ref="Z31:AC34"/>
    <mergeCell ref="R30:S30"/>
    <mergeCell ref="V30:W30"/>
    <mergeCell ref="F3:G3"/>
    <mergeCell ref="M3:N3"/>
    <mergeCell ref="R3:S3"/>
    <mergeCell ref="U3:V3"/>
    <mergeCell ref="X3:Y3"/>
    <mergeCell ref="Z12:AA12"/>
    <mergeCell ref="F7:I10"/>
    <mergeCell ref="Z6:AA6"/>
    <mergeCell ref="B6:C6"/>
    <mergeCell ref="F6:G6"/>
    <mergeCell ref="J6:K6"/>
    <mergeCell ref="N6:O6"/>
    <mergeCell ref="R6:S6"/>
    <mergeCell ref="V6:W6"/>
    <mergeCell ref="B12:C12"/>
    <mergeCell ref="F12:G12"/>
    <mergeCell ref="J12:K12"/>
    <mergeCell ref="N12:O12"/>
    <mergeCell ref="R12:S12"/>
    <mergeCell ref="J7:M10"/>
    <mergeCell ref="N7:Q10"/>
    <mergeCell ref="N4:Q4"/>
    <mergeCell ref="R4:U4"/>
    <mergeCell ref="V4:Y4"/>
    <mergeCell ref="Z24:AA24"/>
    <mergeCell ref="B25:E28"/>
    <mergeCell ref="F25:I28"/>
    <mergeCell ref="J25:M28"/>
    <mergeCell ref="N25:Q28"/>
    <mergeCell ref="R25:U28"/>
    <mergeCell ref="V25:Y28"/>
    <mergeCell ref="Z25:AC28"/>
    <mergeCell ref="B4:E4"/>
    <mergeCell ref="F4:I4"/>
    <mergeCell ref="J4:M4"/>
    <mergeCell ref="N18:O18"/>
    <mergeCell ref="R18:S18"/>
    <mergeCell ref="V18:W18"/>
    <mergeCell ref="Z4:AC4"/>
    <mergeCell ref="J19:M22"/>
    <mergeCell ref="N19:Q22"/>
    <mergeCell ref="R19:U22"/>
    <mergeCell ref="V13:Y16"/>
    <mergeCell ref="Z13:AC16"/>
    <mergeCell ref="R7:U10"/>
    <mergeCell ref="V7:Y10"/>
    <mergeCell ref="Z7:AC10"/>
    <mergeCell ref="Z19:AC22"/>
    <mergeCell ref="F13:I16"/>
    <mergeCell ref="J13:M16"/>
    <mergeCell ref="N13:Q16"/>
    <mergeCell ref="R13:U16"/>
    <mergeCell ref="Z18:AA18"/>
    <mergeCell ref="B19:E22"/>
    <mergeCell ref="F19:I22"/>
    <mergeCell ref="B18:C18"/>
    <mergeCell ref="F18:G18"/>
    <mergeCell ref="J18:K18"/>
    <mergeCell ref="J133:R133"/>
    <mergeCell ref="S133:U133"/>
    <mergeCell ref="V133:W133"/>
    <mergeCell ref="J128:R128"/>
    <mergeCell ref="S128:U128"/>
    <mergeCell ref="V128:W128"/>
    <mergeCell ref="J129:R129"/>
    <mergeCell ref="S129:U129"/>
    <mergeCell ref="S140:U140"/>
    <mergeCell ref="J140:R140"/>
    <mergeCell ref="V138:W138"/>
    <mergeCell ref="J139:R139"/>
    <mergeCell ref="S139:U139"/>
    <mergeCell ref="V139:W139"/>
    <mergeCell ref="J135:R135"/>
    <mergeCell ref="S135:U135"/>
    <mergeCell ref="V135:W135"/>
    <mergeCell ref="J136:R136"/>
    <mergeCell ref="S136:U136"/>
    <mergeCell ref="V136:W136"/>
    <mergeCell ref="V129:W129"/>
    <mergeCell ref="J130:R130"/>
    <mergeCell ref="S130:U130"/>
    <mergeCell ref="V130:W130"/>
    <mergeCell ref="B1:AF1"/>
    <mergeCell ref="A1:A41"/>
    <mergeCell ref="A42:A81"/>
    <mergeCell ref="A82:A121"/>
    <mergeCell ref="J131:R131"/>
    <mergeCell ref="S131:U131"/>
    <mergeCell ref="V131:W131"/>
    <mergeCell ref="J132:R132"/>
    <mergeCell ref="S132:U132"/>
    <mergeCell ref="V132:W132"/>
    <mergeCell ref="B7:E10"/>
    <mergeCell ref="V12:W12"/>
    <mergeCell ref="V19:Y22"/>
    <mergeCell ref="B24:C24"/>
    <mergeCell ref="F24:G24"/>
    <mergeCell ref="J24:K24"/>
    <mergeCell ref="N24:O24"/>
    <mergeCell ref="R24:S24"/>
    <mergeCell ref="V24:W24"/>
    <mergeCell ref="D99:AA99"/>
    <mergeCell ref="B83:B99"/>
    <mergeCell ref="D126:I126"/>
    <mergeCell ref="V126:W126"/>
    <mergeCell ref="B13:E16"/>
    <mergeCell ref="S138:U138"/>
    <mergeCell ref="J141:R141"/>
    <mergeCell ref="S141:U141"/>
    <mergeCell ref="V141:W141"/>
    <mergeCell ref="J142:R142"/>
    <mergeCell ref="S142:U142"/>
    <mergeCell ref="V142:W142"/>
    <mergeCell ref="J149:R149"/>
    <mergeCell ref="S149:U149"/>
    <mergeCell ref="V149:W149"/>
    <mergeCell ref="J145:R145"/>
    <mergeCell ref="S145:U145"/>
    <mergeCell ref="V145:W145"/>
    <mergeCell ref="V140:W140"/>
    <mergeCell ref="B134:C134"/>
    <mergeCell ref="D134:I134"/>
    <mergeCell ref="B135:C135"/>
    <mergeCell ref="D135:I135"/>
    <mergeCell ref="J150:R150"/>
    <mergeCell ref="S150:U150"/>
    <mergeCell ref="V150:W150"/>
    <mergeCell ref="A122:A161"/>
    <mergeCell ref="J146:R146"/>
    <mergeCell ref="S146:U146"/>
    <mergeCell ref="V146:W146"/>
    <mergeCell ref="J147:R147"/>
    <mergeCell ref="S147:U147"/>
    <mergeCell ref="V147:W147"/>
    <mergeCell ref="J148:R148"/>
    <mergeCell ref="S148:U148"/>
    <mergeCell ref="V148:W148"/>
    <mergeCell ref="J143:R143"/>
    <mergeCell ref="S143:U143"/>
    <mergeCell ref="V143:W143"/>
    <mergeCell ref="J144:R144"/>
    <mergeCell ref="S144:U144"/>
    <mergeCell ref="V144:W144"/>
    <mergeCell ref="J138:R138"/>
    <mergeCell ref="B141:C141"/>
    <mergeCell ref="B142:C142"/>
    <mergeCell ref="B143:C143"/>
    <mergeCell ref="D140:I140"/>
    <mergeCell ref="D141:I141"/>
    <mergeCell ref="D142:I142"/>
    <mergeCell ref="D143:I143"/>
    <mergeCell ref="D136:I136"/>
    <mergeCell ref="B136:C136"/>
    <mergeCell ref="D137:I137"/>
    <mergeCell ref="B137:C137"/>
    <mergeCell ref="B138:C138"/>
    <mergeCell ref="B139:C139"/>
    <mergeCell ref="D139:I139"/>
    <mergeCell ref="B140:C140"/>
    <mergeCell ref="D138:I138"/>
  </mergeCells>
  <phoneticPr fontId="0" type="noConversion"/>
  <printOptions horizontalCentered="1" verticalCentered="1"/>
  <pageMargins left="0.5" right="0.5" top="0.25" bottom="0.25" header="0.25" footer="0.25"/>
  <pageSetup scale="18" orientation="landscape" r:id="rId1"/>
  <headerFooter alignWithMargins="0"/>
  <ignoredErrors>
    <ignoredError sqref="F6 G12 G6 V6:W6 AA6 Z6 R6:S6 N6:O6 J6:K6 J36 J12:K12 N12:O12 R12:S12 V12:W12 Z12 AA12 F18 G18 J18:K18 N18:O18 R18:S18 V18:W18 Z18 AA18 F24 G24 J24:K24 N24:O24 R24:S24 V24:W24 Z24 AA24 F30 G30 J30:K30 N30:O30 R30:S30 V30:W30 Z30 AA30 F36 G36 J35:K35 F12 N35:O35 R35:S35 V35:W35 Z35 AA3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DX162"/>
  <sheetViews>
    <sheetView showGridLines="0" zoomScale="70" zoomScaleNormal="70" workbookViewId="0">
      <pane xSplit="1" ySplit="1" topLeftCell="B11" activePane="bottomRight" state="frozen"/>
      <selection activeCell="R19" sqref="R19:U22"/>
      <selection pane="topRight" activeCell="R19" sqref="R19:U22"/>
      <selection pane="bottomLeft" activeCell="R19" sqref="R19:U22"/>
      <selection pane="bottomRight" activeCell="AC65" sqref="AC65"/>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thickBot="1" x14ac:dyDescent="0.25">
      <c r="A1" s="296" t="s">
        <v>29</v>
      </c>
      <c r="B1" s="438"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103"/>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T1" s="76"/>
      <c r="CU1" s="294" t="s">
        <v>33</v>
      </c>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row>
    <row r="2" spans="1:128" s="9" customFormat="1" ht="45" customHeight="1" x14ac:dyDescent="0.2">
      <c r="A2" s="297"/>
      <c r="B2" s="420" t="s">
        <v>88</v>
      </c>
      <c r="C2" s="420"/>
      <c r="D2" s="420"/>
      <c r="E2" s="420"/>
      <c r="F2" s="420"/>
      <c r="G2" s="420"/>
      <c r="H2" s="420"/>
      <c r="I2" s="420"/>
      <c r="J2" s="420"/>
      <c r="K2" s="420"/>
      <c r="L2" s="420"/>
      <c r="M2" s="420"/>
      <c r="N2" s="420"/>
      <c r="O2" s="420"/>
      <c r="P2" s="420"/>
      <c r="Q2" s="420"/>
      <c r="R2" s="420"/>
      <c r="S2" s="420"/>
      <c r="T2" s="420"/>
      <c r="U2" s="420"/>
      <c r="V2" s="145"/>
      <c r="W2" s="407">
        <f>Year!$I$9</f>
        <v>43862</v>
      </c>
      <c r="X2" s="407"/>
      <c r="Y2" s="407"/>
      <c r="Z2" s="407"/>
      <c r="AA2" s="407"/>
      <c r="AB2" s="407"/>
      <c r="AC2" s="407"/>
      <c r="AD2" s="59"/>
      <c r="AE2" s="59"/>
      <c r="AF2" s="94"/>
      <c r="AG2" s="104"/>
      <c r="AH2" s="421" t="s">
        <v>88</v>
      </c>
      <c r="AI2" s="421"/>
      <c r="AJ2" s="421"/>
      <c r="AK2" s="421"/>
      <c r="AL2" s="421"/>
      <c r="AM2" s="421"/>
      <c r="AN2" s="421"/>
      <c r="AO2" s="421"/>
      <c r="AP2" s="421"/>
      <c r="AQ2" s="421"/>
      <c r="AR2" s="421"/>
      <c r="AS2" s="421"/>
      <c r="AT2" s="421"/>
      <c r="AU2" s="421"/>
      <c r="AV2" s="421"/>
      <c r="AW2" s="421"/>
      <c r="AX2" s="421"/>
      <c r="AY2" s="421"/>
      <c r="AZ2" s="421"/>
      <c r="BA2" s="421"/>
      <c r="BB2" s="145"/>
      <c r="BC2" s="407">
        <f>Year!$I$9</f>
        <v>43862</v>
      </c>
      <c r="BD2" s="407"/>
      <c r="BE2" s="407"/>
      <c r="BF2" s="407"/>
      <c r="BG2" s="407"/>
      <c r="BH2" s="407"/>
      <c r="BI2" s="407"/>
      <c r="BJ2" s="59"/>
      <c r="BK2" s="59"/>
      <c r="BL2" s="94"/>
      <c r="BM2" s="104"/>
      <c r="BN2" s="446" t="s">
        <v>89</v>
      </c>
      <c r="BO2" s="446"/>
      <c r="BP2" s="446"/>
      <c r="BQ2" s="446"/>
      <c r="BR2" s="446"/>
      <c r="BS2" s="446"/>
      <c r="BT2" s="446"/>
      <c r="BU2" s="446"/>
      <c r="BV2" s="446"/>
      <c r="BW2" s="446"/>
      <c r="BX2" s="446"/>
      <c r="BY2" s="446"/>
      <c r="BZ2" s="446"/>
      <c r="CA2" s="446"/>
      <c r="CB2" s="446"/>
      <c r="CC2" s="446"/>
      <c r="CD2" s="446"/>
      <c r="CE2" s="446"/>
      <c r="CF2" s="446"/>
      <c r="CG2" s="446"/>
      <c r="CH2" s="145"/>
      <c r="CI2" s="407">
        <f>Year!$I$9</f>
        <v>43862</v>
      </c>
      <c r="CJ2" s="407"/>
      <c r="CK2" s="407"/>
      <c r="CL2" s="407"/>
      <c r="CM2" s="407"/>
      <c r="CN2" s="407"/>
      <c r="CO2" s="407"/>
      <c r="CP2" s="59"/>
      <c r="CQ2" s="59"/>
      <c r="CR2" s="94"/>
      <c r="CS2" s="125"/>
      <c r="CT2" s="420" t="s">
        <v>88</v>
      </c>
      <c r="CU2" s="420"/>
      <c r="CV2" s="420"/>
      <c r="CW2" s="420"/>
      <c r="CX2" s="420"/>
      <c r="CY2" s="420"/>
      <c r="CZ2" s="420"/>
      <c r="DA2" s="420"/>
      <c r="DB2" s="420"/>
      <c r="DC2" s="420"/>
      <c r="DD2" s="420"/>
      <c r="DE2" s="420"/>
      <c r="DF2" s="420"/>
      <c r="DG2" s="420"/>
      <c r="DH2" s="420"/>
      <c r="DI2" s="420"/>
      <c r="DJ2" s="420"/>
      <c r="DK2" s="420"/>
      <c r="DL2" s="420"/>
      <c r="DM2" s="420"/>
      <c r="DN2" s="146"/>
      <c r="DO2" s="445">
        <f>Year!$I$9</f>
        <v>43862</v>
      </c>
      <c r="DP2" s="445"/>
      <c r="DQ2" s="445"/>
      <c r="DR2" s="445"/>
      <c r="DS2" s="445"/>
      <c r="DT2" s="445"/>
      <c r="DU2" s="445"/>
      <c r="DV2" s="126"/>
      <c r="DW2" s="126"/>
      <c r="DX2" s="12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218"/>
      <c r="AO3" s="179" t="s">
        <v>28</v>
      </c>
      <c r="AP3" s="422" t="s">
        <v>28</v>
      </c>
      <c r="AQ3" s="422"/>
      <c r="AS3" s="332" t="s">
        <v>35</v>
      </c>
      <c r="AT3" s="332"/>
      <c r="AU3" s="221" t="s">
        <v>28</v>
      </c>
      <c r="AV3" s="180"/>
      <c r="AW3" s="177" t="s">
        <v>28</v>
      </c>
      <c r="AX3" s="332"/>
      <c r="AY3" s="332"/>
      <c r="AZ3" s="67"/>
      <c r="BA3" s="333" t="s">
        <v>36</v>
      </c>
      <c r="BB3" s="333"/>
      <c r="BC3" s="216" t="s">
        <v>28</v>
      </c>
      <c r="BD3" s="334" t="s">
        <v>28</v>
      </c>
      <c r="BE3" s="334"/>
      <c r="BF3" s="168"/>
      <c r="BG3" s="168"/>
      <c r="BH3" s="168"/>
      <c r="BI3" s="168"/>
      <c r="BJ3" s="59"/>
      <c r="BL3" s="77"/>
      <c r="BM3" s="104"/>
      <c r="BN3" s="147"/>
      <c r="BO3" s="147"/>
      <c r="BP3" s="147"/>
      <c r="BQ3" s="147"/>
      <c r="BR3" s="380" t="s">
        <v>34</v>
      </c>
      <c r="BS3" s="380"/>
      <c r="BT3" s="178"/>
      <c r="BU3" s="179" t="s">
        <v>28</v>
      </c>
      <c r="BV3" s="422" t="s">
        <v>28</v>
      </c>
      <c r="BW3" s="422"/>
      <c r="BY3" s="332" t="s">
        <v>35</v>
      </c>
      <c r="BZ3" s="332"/>
      <c r="CA3" s="175" t="s">
        <v>28</v>
      </c>
      <c r="CB3" s="180" t="s">
        <v>28</v>
      </c>
      <c r="CC3" s="177" t="s">
        <v>28</v>
      </c>
      <c r="CD3" s="332"/>
      <c r="CE3" s="332"/>
      <c r="CF3" s="67"/>
      <c r="CG3" s="333" t="s">
        <v>36</v>
      </c>
      <c r="CH3" s="333"/>
      <c r="CI3" s="174"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175" t="s">
        <v>28</v>
      </c>
      <c r="DH3" s="442" t="s">
        <v>28</v>
      </c>
      <c r="DI3" s="443"/>
      <c r="DJ3" s="443"/>
      <c r="DK3" s="443"/>
      <c r="DL3" s="67"/>
      <c r="DM3" s="333" t="s">
        <v>36</v>
      </c>
      <c r="DN3" s="333"/>
      <c r="DO3" s="174" t="s">
        <v>28</v>
      </c>
      <c r="DP3" s="334" t="s">
        <v>28</v>
      </c>
      <c r="DQ3" s="334"/>
      <c r="DR3" s="168"/>
      <c r="DS3" s="168"/>
      <c r="DT3" s="168"/>
      <c r="DU3" s="168"/>
      <c r="DV3" s="59"/>
      <c r="DX3" s="77"/>
    </row>
    <row r="4" spans="1:128" s="9" customFormat="1" ht="15" customHeight="1" x14ac:dyDescent="0.2">
      <c r="A4" s="297"/>
      <c r="B4" s="444" t="str">
        <f>'1'!$B$4:C4</f>
        <v>Sunday</v>
      </c>
      <c r="C4" s="330"/>
      <c r="D4" s="330"/>
      <c r="E4" s="330"/>
      <c r="F4" s="330" t="str">
        <f>'1'!F4:G4</f>
        <v>Monday</v>
      </c>
      <c r="G4" s="330"/>
      <c r="H4" s="330"/>
      <c r="I4" s="330"/>
      <c r="J4" s="330" t="str">
        <f>'1'!J4:K4</f>
        <v>Tuesday</v>
      </c>
      <c r="K4" s="330"/>
      <c r="L4" s="330"/>
      <c r="M4" s="330"/>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59"/>
      <c r="AF4" s="94"/>
      <c r="AG4" s="104"/>
      <c r="AH4" s="329" t="str">
        <f>B4</f>
        <v>Sunday</v>
      </c>
      <c r="AI4" s="330"/>
      <c r="AJ4" s="330"/>
      <c r="AK4" s="330"/>
      <c r="AL4" s="330" t="str">
        <f>F4</f>
        <v>Monday</v>
      </c>
      <c r="AM4" s="330"/>
      <c r="AN4" s="330"/>
      <c r="AO4" s="330"/>
      <c r="AP4" s="330" t="str">
        <f>J4</f>
        <v>Tuesday</v>
      </c>
      <c r="AQ4" s="330"/>
      <c r="AR4" s="330"/>
      <c r="AS4" s="330"/>
      <c r="AT4" s="382" t="str">
        <f>N4</f>
        <v>Wednesday</v>
      </c>
      <c r="AU4" s="382"/>
      <c r="AV4" s="382"/>
      <c r="AW4" s="330"/>
      <c r="AX4" s="382" t="str">
        <f>R4</f>
        <v>Thursday</v>
      </c>
      <c r="AY4" s="382"/>
      <c r="AZ4" s="382"/>
      <c r="BA4" s="382"/>
      <c r="BB4" s="382" t="str">
        <f>V4</f>
        <v>Friday</v>
      </c>
      <c r="BC4" s="382"/>
      <c r="BD4" s="382"/>
      <c r="BE4" s="382"/>
      <c r="BF4" s="330" t="str">
        <f>Z4</f>
        <v>Saturday</v>
      </c>
      <c r="BG4" s="330"/>
      <c r="BH4" s="330"/>
      <c r="BI4" s="330"/>
      <c r="BJ4" s="59"/>
      <c r="BK4" s="59"/>
      <c r="BL4" s="94"/>
      <c r="BM4" s="104"/>
      <c r="BN4" s="329" t="str">
        <f>B4</f>
        <v>Sunday</v>
      </c>
      <c r="BO4" s="330"/>
      <c r="BP4" s="330"/>
      <c r="BQ4" s="330"/>
      <c r="BR4" s="330" t="str">
        <f>F4</f>
        <v>Monday</v>
      </c>
      <c r="BS4" s="330"/>
      <c r="BT4" s="330"/>
      <c r="BU4" s="330"/>
      <c r="BV4" s="330" t="str">
        <f>J4</f>
        <v>Tuesday</v>
      </c>
      <c r="BW4" s="330"/>
      <c r="BX4" s="330"/>
      <c r="BY4" s="330"/>
      <c r="BZ4" s="382" t="str">
        <f>N4</f>
        <v>Wednesday</v>
      </c>
      <c r="CA4" s="382"/>
      <c r="CB4" s="382"/>
      <c r="CC4" s="330"/>
      <c r="CD4" s="382" t="str">
        <f>R4</f>
        <v>Thursday</v>
      </c>
      <c r="CE4" s="382"/>
      <c r="CF4" s="382"/>
      <c r="CG4" s="382"/>
      <c r="CH4" s="382" t="str">
        <f>V4</f>
        <v>Friday</v>
      </c>
      <c r="CI4" s="382"/>
      <c r="CJ4" s="382"/>
      <c r="CK4" s="382"/>
      <c r="CL4" s="330" t="str">
        <f>Z4</f>
        <v>Saturday</v>
      </c>
      <c r="CM4" s="330"/>
      <c r="CN4" s="330"/>
      <c r="CO4" s="330"/>
      <c r="CP4" s="59"/>
      <c r="CQ4" s="59"/>
      <c r="CR4" s="94"/>
      <c r="CS4" s="104"/>
      <c r="CT4" s="329" t="str">
        <f>B4</f>
        <v>Sunday</v>
      </c>
      <c r="CU4" s="330"/>
      <c r="CV4" s="330"/>
      <c r="CW4" s="330"/>
      <c r="CX4" s="330" t="str">
        <f>F4</f>
        <v>Monday</v>
      </c>
      <c r="CY4" s="330"/>
      <c r="CZ4" s="330"/>
      <c r="DA4" s="330"/>
      <c r="DB4" s="330" t="str">
        <f>J4</f>
        <v>Tuesday</v>
      </c>
      <c r="DC4" s="330"/>
      <c r="DD4" s="330"/>
      <c r="DE4" s="330"/>
      <c r="DF4" s="382" t="str">
        <f>N4</f>
        <v>Wednesday</v>
      </c>
      <c r="DG4" s="382"/>
      <c r="DH4" s="382"/>
      <c r="DI4" s="330"/>
      <c r="DJ4" s="382" t="str">
        <f>R4</f>
        <v>Thursday</v>
      </c>
      <c r="DK4" s="382"/>
      <c r="DL4" s="382"/>
      <c r="DM4" s="382"/>
      <c r="DN4" s="382" t="str">
        <f>V4</f>
        <v>Friday</v>
      </c>
      <c r="DO4" s="382"/>
      <c r="DP4" s="382"/>
      <c r="DQ4" s="382"/>
      <c r="DR4" s="330" t="str">
        <f>Z4</f>
        <v>Saturday</v>
      </c>
      <c r="DS4" s="330"/>
      <c r="DT4" s="330"/>
      <c r="DU4" s="330"/>
      <c r="DV4" s="59"/>
      <c r="DW4" s="59"/>
      <c r="DX4" s="94"/>
    </row>
    <row r="5" spans="1:128" s="33" customFormat="1" ht="18" x14ac:dyDescent="0.2">
      <c r="A5" s="297"/>
      <c r="B5" s="95" t="str">
        <f>Year!$I$11</f>
        <v/>
      </c>
      <c r="C5" s="31" t="str">
        <f>IF(ISERROR(MATCH($B$5,event_dates,0)),"",INDEX(events,MATCH($B$5,event_dates,0)))</f>
        <v/>
      </c>
      <c r="D5" s="34"/>
      <c r="E5" s="34"/>
      <c r="F5" s="25" t="str">
        <f>Year!$J$11</f>
        <v/>
      </c>
      <c r="G5" s="30" t="str">
        <f>IF(ISERROR(MATCH($F$5,event_dates,0)),"",INDEX(events,MATCH($F$5,event_dates,0)))</f>
        <v/>
      </c>
      <c r="H5" s="34"/>
      <c r="I5" s="34"/>
      <c r="J5" s="25" t="str">
        <f>Year!$K$11</f>
        <v/>
      </c>
      <c r="K5" s="30" t="str">
        <f>IF(ISERROR(MATCH($J$5,event_dates,0)),"",INDEX(events,MATCH($J$5,event_dates,0)))</f>
        <v/>
      </c>
      <c r="L5" s="34"/>
      <c r="M5" s="34"/>
      <c r="N5" s="25" t="str">
        <f>Year!$L$11</f>
        <v/>
      </c>
      <c r="O5" s="30" t="str">
        <f>IF(ISERROR(MATCH($N$5,event_dates,0)),"",INDEX(events,MATCH($N$5,event_dates,0)))</f>
        <v/>
      </c>
      <c r="P5" s="34"/>
      <c r="Q5" s="34"/>
      <c r="R5" s="25" t="str">
        <f>Year!$M$11</f>
        <v/>
      </c>
      <c r="S5" s="30" t="str">
        <f>IF(ISERROR(MATCH($R$5,event_dates,0)),"",INDEX(events,MATCH($R$5,event_dates,0)))</f>
        <v/>
      </c>
      <c r="T5" s="34"/>
      <c r="U5" s="34"/>
      <c r="V5" s="25" t="str">
        <f>Year!$N$11</f>
        <v/>
      </c>
      <c r="W5" s="30" t="str">
        <f>IF(ISERROR(MATCH($V$5,event_dates,0)),"",INDEX(events,MATCH($V$5,event_dates,0)))</f>
        <v/>
      </c>
      <c r="X5" s="34"/>
      <c r="Y5" s="34"/>
      <c r="Z5" s="25">
        <f>Year!$O$11</f>
        <v>43862</v>
      </c>
      <c r="AA5" s="31" t="str">
        <f>IF(ISERROR(MATCH($Z$5,event_dates,0)),"",INDEX(events,MATCH($Z$5,event_dates,0)))</f>
        <v/>
      </c>
      <c r="AB5" s="34"/>
      <c r="AC5" s="32"/>
      <c r="AD5" s="34"/>
      <c r="AE5" s="34"/>
      <c r="AF5" s="96"/>
      <c r="AG5" s="105"/>
      <c r="AH5" s="25" t="str">
        <f>Year!$I$11</f>
        <v/>
      </c>
      <c r="AI5" s="31" t="str">
        <f>IF(ISERROR(MATCH($B$5,event_dates,0)),"",INDEX(events,MATCH($B$5,event_dates,0)))</f>
        <v/>
      </c>
      <c r="AJ5" s="34"/>
      <c r="AK5" s="34"/>
      <c r="AL5" s="25" t="str">
        <f>Year!$J$11</f>
        <v/>
      </c>
      <c r="AM5" s="30" t="str">
        <f>IF(ISERROR(MATCH($F$5,event_dates,0)),"",INDEX(events,MATCH($F$5,event_dates,0)))</f>
        <v/>
      </c>
      <c r="AN5" s="34"/>
      <c r="AO5" s="34"/>
      <c r="AP5" s="25" t="str">
        <f>Year!$K$11</f>
        <v/>
      </c>
      <c r="AQ5" s="30" t="str">
        <f>IF(ISERROR(MATCH($J$5,event_dates,0)),"",INDEX(events,MATCH($J$5,event_dates,0)))</f>
        <v/>
      </c>
      <c r="AR5" s="34"/>
      <c r="AS5" s="34"/>
      <c r="AT5" s="25" t="str">
        <f>Year!$L$11</f>
        <v/>
      </c>
      <c r="AU5" s="30" t="str">
        <f>IF(ISERROR(MATCH($N$5,event_dates,0)),"",INDEX(events,MATCH($N$5,event_dates,0)))</f>
        <v/>
      </c>
      <c r="AV5" s="34"/>
      <c r="AW5" s="34"/>
      <c r="AX5" s="25" t="str">
        <f>Year!$M$11</f>
        <v/>
      </c>
      <c r="AY5" s="30" t="str">
        <f>IF(ISERROR(MATCH($R$5,event_dates,0)),"",INDEX(events,MATCH($R$5,event_dates,0)))</f>
        <v/>
      </c>
      <c r="AZ5" s="34"/>
      <c r="BA5" s="34"/>
      <c r="BB5" s="25" t="str">
        <f>Year!$N$11</f>
        <v/>
      </c>
      <c r="BC5" s="30" t="str">
        <f>IF(ISERROR(MATCH($V$5,event_dates,0)),"",INDEX(events,MATCH($V$5,event_dates,0)))</f>
        <v/>
      </c>
      <c r="BD5" s="34"/>
      <c r="BE5" s="34"/>
      <c r="BF5" s="25">
        <f>Year!$O$11</f>
        <v>43862</v>
      </c>
      <c r="BG5" s="31" t="str">
        <f>IF(ISERROR(MATCH($Z$5,event_dates,0)),"",INDEX(events,MATCH($Z$5,event_dates,0)))</f>
        <v/>
      </c>
      <c r="BH5" s="34"/>
      <c r="BI5" s="32"/>
      <c r="BJ5" s="34"/>
      <c r="BK5" s="34"/>
      <c r="BL5" s="96"/>
      <c r="BM5" s="105"/>
      <c r="BN5" s="25" t="str">
        <f>Year!$I$11</f>
        <v/>
      </c>
      <c r="BO5" s="31" t="str">
        <f>IF(ISERROR(MATCH($B$5,event_dates,0)),"",INDEX(events,MATCH($B$5,event_dates,0)))</f>
        <v/>
      </c>
      <c r="BP5" s="34"/>
      <c r="BQ5" s="34"/>
      <c r="BR5" s="25" t="str">
        <f>Year!$J$11</f>
        <v/>
      </c>
      <c r="BS5" s="30" t="str">
        <f>IF(ISERROR(MATCH($F$5,event_dates,0)),"",INDEX(events,MATCH($F$5,event_dates,0)))</f>
        <v/>
      </c>
      <c r="BT5" s="34"/>
      <c r="BU5" s="34"/>
      <c r="BV5" s="25" t="str">
        <f>Year!$K$11</f>
        <v/>
      </c>
      <c r="BW5" s="30" t="str">
        <f>IF(ISERROR(MATCH($J$5,event_dates,0)),"",INDEX(events,MATCH($J$5,event_dates,0)))</f>
        <v/>
      </c>
      <c r="BX5" s="34"/>
      <c r="BY5" s="34"/>
      <c r="BZ5" s="25" t="str">
        <f>Year!$L$11</f>
        <v/>
      </c>
      <c r="CA5" s="30" t="str">
        <f>IF(ISERROR(MATCH($N$5,event_dates,0)),"",INDEX(events,MATCH($N$5,event_dates,0)))</f>
        <v/>
      </c>
      <c r="CB5" s="34"/>
      <c r="CC5" s="34"/>
      <c r="CD5" s="25" t="str">
        <f>Year!$M$11</f>
        <v/>
      </c>
      <c r="CE5" s="30" t="str">
        <f>IF(ISERROR(MATCH($R$5,event_dates,0)),"",INDEX(events,MATCH($R$5,event_dates,0)))</f>
        <v/>
      </c>
      <c r="CF5" s="34"/>
      <c r="CG5" s="34"/>
      <c r="CH5" s="25" t="str">
        <f>Year!$N$11</f>
        <v/>
      </c>
      <c r="CI5" s="30" t="str">
        <f>IF(ISERROR(MATCH($V$5,event_dates,0)),"",INDEX(events,MATCH($V$5,event_dates,0)))</f>
        <v/>
      </c>
      <c r="CJ5" s="34"/>
      <c r="CK5" s="34"/>
      <c r="CL5" s="25">
        <f>Year!$O$11</f>
        <v>43862</v>
      </c>
      <c r="CM5" s="31" t="str">
        <f>IF(ISERROR(MATCH($Z$5,event_dates,0)),"",INDEX(events,MATCH($Z$5,event_dates,0)))</f>
        <v/>
      </c>
      <c r="CN5" s="34"/>
      <c r="CO5" s="32"/>
      <c r="CP5" s="34"/>
      <c r="CQ5" s="34"/>
      <c r="CR5" s="96"/>
      <c r="CS5" s="105"/>
      <c r="CT5" s="25" t="str">
        <f>Year!$I$11</f>
        <v/>
      </c>
      <c r="CU5" s="31" t="str">
        <f>IF(ISERROR(MATCH($B$5,event_dates,0)),"",INDEX(events,MATCH($B$5,event_dates,0)))</f>
        <v/>
      </c>
      <c r="CV5" s="34"/>
      <c r="CW5" s="34"/>
      <c r="CX5" s="25" t="str">
        <f>Year!$J$11</f>
        <v/>
      </c>
      <c r="CY5" s="30" t="str">
        <f>IF(ISERROR(MATCH($F$5,event_dates,0)),"",INDEX(events,MATCH($F$5,event_dates,0)))</f>
        <v/>
      </c>
      <c r="CZ5" s="34"/>
      <c r="DA5" s="34"/>
      <c r="DB5" s="25" t="str">
        <f>Year!$K$11</f>
        <v/>
      </c>
      <c r="DC5" s="30" t="str">
        <f>IF(ISERROR(MATCH($J$5,event_dates,0)),"",INDEX(events,MATCH($J$5,event_dates,0)))</f>
        <v/>
      </c>
      <c r="DD5" s="34"/>
      <c r="DE5" s="34"/>
      <c r="DF5" s="25" t="str">
        <f>Year!$L$11</f>
        <v/>
      </c>
      <c r="DG5" s="30" t="str">
        <f>IF(ISERROR(MATCH($N$5,event_dates,0)),"",INDEX(events,MATCH($N$5,event_dates,0)))</f>
        <v/>
      </c>
      <c r="DH5" s="34"/>
      <c r="DI5" s="34"/>
      <c r="DJ5" s="25" t="str">
        <f>Year!$M$11</f>
        <v/>
      </c>
      <c r="DK5" s="30" t="str">
        <f>IF(ISERROR(MATCH($R$5,event_dates,0)),"",INDEX(events,MATCH($R$5,event_dates,0)))</f>
        <v/>
      </c>
      <c r="DL5" s="34"/>
      <c r="DM5" s="34"/>
      <c r="DN5" s="25" t="str">
        <f>Year!$N$11</f>
        <v/>
      </c>
      <c r="DO5" s="30" t="str">
        <f>IF(ISERROR(MATCH($V$5,event_dates,0)),"",INDEX(events,MATCH($V$5,event_dates,0)))</f>
        <v/>
      </c>
      <c r="DP5" s="34"/>
      <c r="DQ5" s="34"/>
      <c r="DR5" s="25">
        <f>Year!$O$11</f>
        <v>43862</v>
      </c>
      <c r="DS5" s="31" t="str">
        <f>IF(ISERROR(MATCH($Z$5,event_dates,0)),"",INDEX(events,MATCH($Z$5,event_dates,0)))</f>
        <v/>
      </c>
      <c r="DT5" s="34"/>
      <c r="DU5" s="32"/>
      <c r="DV5" s="34"/>
      <c r="DW5" s="34"/>
      <c r="DX5" s="96"/>
    </row>
    <row r="6" spans="1:128" s="9" customFormat="1" ht="6" customHeight="1" x14ac:dyDescent="0.2">
      <c r="A6" s="297"/>
      <c r="B6" s="437" t="str">
        <f ca="1">IF(ISERROR(MATCH( $B$5,event_dates,0)+MATCH( $B$5,OFFSET(event_dates,MATCH( $B$5,event_dates,0),0,500,1),0)),"",INDEX(events,MATCH( $B$5,event_dates,0)+MATCH( $B$5,OFFSET(event_dates,MATCH( $B$5,event_dates,0),0,500,1),0)))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59"/>
      <c r="AF6" s="94"/>
      <c r="AG6" s="104"/>
      <c r="AH6" s="319" t="str">
        <f ca="1">IF(ISERROR(MATCH( $B$5,event_dates,0)+MATCH( $B$5,OFFSET(event_dates,MATCH( $B$5,event_dates,0),0,500,1),0)),"",INDEX(events,MATCH( $B$5,event_dates,0)+MATCH( $B$5,OFFSET(event_dates,MATCH( $B$5,event_dates,0),0,500,1),0)))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59"/>
      <c r="BL6" s="94"/>
      <c r="BM6" s="104"/>
      <c r="BN6" s="319" t="str">
        <f ca="1">IF(ISERROR(MATCH( $B$5,event_dates,0)+MATCH( $B$5,OFFSET(event_dates,MATCH( $B$5,event_dates,0),0,500,1),0)),"",INDEX(events,MATCH( $B$5,event_dates,0)+MATCH( $B$5,OFFSET(event_dates,MATCH( $B$5,event_dates,0),0,500,1),0)))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59"/>
      <c r="CR6" s="94"/>
      <c r="CS6" s="104"/>
      <c r="CT6" s="319" t="str">
        <f ca="1">IF(ISERROR(MATCH( $B$5,event_dates,0)+MATCH( $B$5,OFFSET(event_dates,MATCH( $B$5,event_dates,0),0,500,1),0)),"",INDEX(events,MATCH( $B$5,event_dates,0)+MATCH( $B$5,OFFSET(event_dates,MATCH( $B$5,event_dates,0),0,500,1),0)))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59"/>
      <c r="DX6" s="94"/>
    </row>
    <row r="7" spans="1:128" s="9" customFormat="1" ht="13.5" x14ac:dyDescent="0.2">
      <c r="A7" s="297"/>
      <c r="B7" s="306"/>
      <c r="C7" s="307"/>
      <c r="D7" s="307"/>
      <c r="E7" s="308"/>
      <c r="F7" s="306"/>
      <c r="G7" s="307"/>
      <c r="H7" s="307"/>
      <c r="I7" s="308"/>
      <c r="J7" s="306"/>
      <c r="K7" s="307"/>
      <c r="L7" s="307"/>
      <c r="M7" s="308"/>
      <c r="N7" s="306"/>
      <c r="O7" s="307"/>
      <c r="P7" s="307"/>
      <c r="Q7" s="308"/>
      <c r="R7" s="306"/>
      <c r="S7" s="307"/>
      <c r="T7" s="307"/>
      <c r="U7" s="308"/>
      <c r="V7" s="306"/>
      <c r="W7" s="307"/>
      <c r="X7" s="307"/>
      <c r="Y7" s="308"/>
      <c r="Z7" s="306"/>
      <c r="AA7" s="307"/>
      <c r="AB7" s="307"/>
      <c r="AC7" s="308"/>
      <c r="AD7" s="59"/>
      <c r="AE7" s="59"/>
      <c r="AF7" s="94"/>
      <c r="AG7" s="104"/>
      <c r="AH7" s="306"/>
      <c r="AI7" s="307"/>
      <c r="AJ7" s="307"/>
      <c r="AK7" s="308"/>
      <c r="AL7" s="306"/>
      <c r="AM7" s="307"/>
      <c r="AN7" s="307"/>
      <c r="AO7" s="308"/>
      <c r="AP7" s="306"/>
      <c r="AQ7" s="307"/>
      <c r="AR7" s="307"/>
      <c r="AS7" s="308"/>
      <c r="AT7" s="306"/>
      <c r="AU7" s="307"/>
      <c r="AV7" s="307"/>
      <c r="AW7" s="308"/>
      <c r="AX7" s="306"/>
      <c r="AY7" s="307"/>
      <c r="AZ7" s="307"/>
      <c r="BA7" s="308"/>
      <c r="BB7" s="306"/>
      <c r="BC7" s="307"/>
      <c r="BD7" s="307"/>
      <c r="BE7" s="308"/>
      <c r="BF7" s="306"/>
      <c r="BG7" s="307"/>
      <c r="BH7" s="307"/>
      <c r="BI7" s="308"/>
      <c r="BJ7" s="59"/>
      <c r="BK7" s="59"/>
      <c r="BL7" s="94"/>
      <c r="BM7" s="104"/>
      <c r="BN7" s="306"/>
      <c r="BO7" s="307"/>
      <c r="BP7" s="307"/>
      <c r="BQ7" s="308"/>
      <c r="BR7" s="306"/>
      <c r="BS7" s="307"/>
      <c r="BT7" s="307"/>
      <c r="BU7" s="308"/>
      <c r="BV7" s="306"/>
      <c r="BW7" s="307"/>
      <c r="BX7" s="307"/>
      <c r="BY7" s="308"/>
      <c r="BZ7" s="306"/>
      <c r="CA7" s="307"/>
      <c r="CB7" s="307"/>
      <c r="CC7" s="308"/>
      <c r="CD7" s="306"/>
      <c r="CE7" s="307"/>
      <c r="CF7" s="307"/>
      <c r="CG7" s="308"/>
      <c r="CH7" s="306"/>
      <c r="CI7" s="307"/>
      <c r="CJ7" s="307"/>
      <c r="CK7" s="308"/>
      <c r="CL7" s="306"/>
      <c r="CM7" s="307"/>
      <c r="CN7" s="307"/>
      <c r="CO7" s="308"/>
      <c r="CP7" s="59"/>
      <c r="CQ7" s="59"/>
      <c r="CR7" s="94"/>
      <c r="CS7" s="104"/>
      <c r="CT7" s="306"/>
      <c r="CU7" s="307"/>
      <c r="CV7" s="307"/>
      <c r="CW7" s="308"/>
      <c r="CX7" s="306"/>
      <c r="CY7" s="307"/>
      <c r="CZ7" s="307"/>
      <c r="DA7" s="308"/>
      <c r="DB7" s="306"/>
      <c r="DC7" s="307"/>
      <c r="DD7" s="307"/>
      <c r="DE7" s="308"/>
      <c r="DF7" s="306"/>
      <c r="DG7" s="307"/>
      <c r="DH7" s="307"/>
      <c r="DI7" s="308"/>
      <c r="DJ7" s="306"/>
      <c r="DK7" s="307"/>
      <c r="DL7" s="307"/>
      <c r="DM7" s="308"/>
      <c r="DN7" s="306"/>
      <c r="DO7" s="307"/>
      <c r="DP7" s="307"/>
      <c r="DQ7" s="308"/>
      <c r="DR7" s="306"/>
      <c r="DS7" s="307"/>
      <c r="DT7" s="307"/>
      <c r="DU7" s="308"/>
      <c r="DV7" s="59"/>
      <c r="DW7" s="59"/>
      <c r="DX7" s="94"/>
    </row>
    <row r="8" spans="1:128" s="9" customFormat="1" ht="13.5" x14ac:dyDescent="0.2">
      <c r="A8" s="297"/>
      <c r="B8" s="306"/>
      <c r="C8" s="307"/>
      <c r="D8" s="307"/>
      <c r="E8" s="308"/>
      <c r="F8" s="306"/>
      <c r="G8" s="307"/>
      <c r="H8" s="307"/>
      <c r="I8" s="308"/>
      <c r="J8" s="306"/>
      <c r="K8" s="307"/>
      <c r="L8" s="307"/>
      <c r="M8" s="308"/>
      <c r="N8" s="306"/>
      <c r="O8" s="307"/>
      <c r="P8" s="307"/>
      <c r="Q8" s="308"/>
      <c r="R8" s="306"/>
      <c r="S8" s="307"/>
      <c r="T8" s="307"/>
      <c r="U8" s="308"/>
      <c r="V8" s="306"/>
      <c r="W8" s="307"/>
      <c r="X8" s="307"/>
      <c r="Y8" s="308"/>
      <c r="Z8" s="306"/>
      <c r="AA8" s="307"/>
      <c r="AB8" s="307"/>
      <c r="AC8" s="308"/>
      <c r="AD8" s="59"/>
      <c r="AE8" s="59"/>
      <c r="AF8" s="94"/>
      <c r="AG8" s="104"/>
      <c r="AH8" s="306"/>
      <c r="AI8" s="307"/>
      <c r="AJ8" s="307"/>
      <c r="AK8" s="308"/>
      <c r="AL8" s="306"/>
      <c r="AM8" s="307"/>
      <c r="AN8" s="307"/>
      <c r="AO8" s="308"/>
      <c r="AP8" s="306"/>
      <c r="AQ8" s="307"/>
      <c r="AR8" s="307"/>
      <c r="AS8" s="308"/>
      <c r="AT8" s="306"/>
      <c r="AU8" s="307"/>
      <c r="AV8" s="307"/>
      <c r="AW8" s="308"/>
      <c r="AX8" s="306"/>
      <c r="AY8" s="307"/>
      <c r="AZ8" s="307"/>
      <c r="BA8" s="308"/>
      <c r="BB8" s="306"/>
      <c r="BC8" s="307"/>
      <c r="BD8" s="307"/>
      <c r="BE8" s="308"/>
      <c r="BF8" s="306"/>
      <c r="BG8" s="307"/>
      <c r="BH8" s="307"/>
      <c r="BI8" s="308"/>
      <c r="BJ8" s="59"/>
      <c r="BK8" s="59"/>
      <c r="BL8" s="94"/>
      <c r="BM8" s="104"/>
      <c r="BN8" s="306"/>
      <c r="BO8" s="307"/>
      <c r="BP8" s="307"/>
      <c r="BQ8" s="308"/>
      <c r="BR8" s="306"/>
      <c r="BS8" s="307"/>
      <c r="BT8" s="307"/>
      <c r="BU8" s="308"/>
      <c r="BV8" s="306"/>
      <c r="BW8" s="307"/>
      <c r="BX8" s="307"/>
      <c r="BY8" s="308"/>
      <c r="BZ8" s="306"/>
      <c r="CA8" s="307"/>
      <c r="CB8" s="307"/>
      <c r="CC8" s="308"/>
      <c r="CD8" s="306"/>
      <c r="CE8" s="307"/>
      <c r="CF8" s="307"/>
      <c r="CG8" s="308"/>
      <c r="CH8" s="306"/>
      <c r="CI8" s="307"/>
      <c r="CJ8" s="307"/>
      <c r="CK8" s="308"/>
      <c r="CL8" s="306"/>
      <c r="CM8" s="307"/>
      <c r="CN8" s="307"/>
      <c r="CO8" s="308"/>
      <c r="CP8" s="59"/>
      <c r="CQ8" s="59"/>
      <c r="CR8" s="94"/>
      <c r="CS8" s="104"/>
      <c r="CT8" s="306"/>
      <c r="CU8" s="307"/>
      <c r="CV8" s="307"/>
      <c r="CW8" s="308"/>
      <c r="CX8" s="306"/>
      <c r="CY8" s="307"/>
      <c r="CZ8" s="307"/>
      <c r="DA8" s="308"/>
      <c r="DB8" s="306"/>
      <c r="DC8" s="307"/>
      <c r="DD8" s="307"/>
      <c r="DE8" s="308"/>
      <c r="DF8" s="306"/>
      <c r="DG8" s="307"/>
      <c r="DH8" s="307"/>
      <c r="DI8" s="308"/>
      <c r="DJ8" s="306"/>
      <c r="DK8" s="307"/>
      <c r="DL8" s="307"/>
      <c r="DM8" s="308"/>
      <c r="DN8" s="306"/>
      <c r="DO8" s="307"/>
      <c r="DP8" s="307"/>
      <c r="DQ8" s="308"/>
      <c r="DR8" s="306"/>
      <c r="DS8" s="307"/>
      <c r="DT8" s="307"/>
      <c r="DU8" s="308"/>
      <c r="DV8" s="59"/>
      <c r="DW8" s="59"/>
      <c r="DX8" s="94"/>
    </row>
    <row r="9" spans="1:128" s="9" customFormat="1" ht="13.5" x14ac:dyDescent="0.2">
      <c r="A9" s="297"/>
      <c r="B9" s="306"/>
      <c r="C9" s="307"/>
      <c r="D9" s="307"/>
      <c r="E9" s="308"/>
      <c r="F9" s="306"/>
      <c r="G9" s="307"/>
      <c r="H9" s="307"/>
      <c r="I9" s="308"/>
      <c r="J9" s="306"/>
      <c r="K9" s="307"/>
      <c r="L9" s="307"/>
      <c r="M9" s="308"/>
      <c r="N9" s="306"/>
      <c r="O9" s="307"/>
      <c r="P9" s="307"/>
      <c r="Q9" s="308"/>
      <c r="R9" s="306"/>
      <c r="S9" s="307"/>
      <c r="T9" s="307"/>
      <c r="U9" s="308"/>
      <c r="V9" s="306"/>
      <c r="W9" s="307"/>
      <c r="X9" s="307"/>
      <c r="Y9" s="308"/>
      <c r="Z9" s="306"/>
      <c r="AA9" s="307"/>
      <c r="AB9" s="307"/>
      <c r="AC9" s="308"/>
      <c r="AD9" s="59"/>
      <c r="AE9" s="59"/>
      <c r="AF9" s="94"/>
      <c r="AG9" s="104"/>
      <c r="AH9" s="306"/>
      <c r="AI9" s="307"/>
      <c r="AJ9" s="307"/>
      <c r="AK9" s="308"/>
      <c r="AL9" s="306"/>
      <c r="AM9" s="307"/>
      <c r="AN9" s="307"/>
      <c r="AO9" s="308"/>
      <c r="AP9" s="306"/>
      <c r="AQ9" s="307"/>
      <c r="AR9" s="307"/>
      <c r="AS9" s="308"/>
      <c r="AT9" s="306"/>
      <c r="AU9" s="307"/>
      <c r="AV9" s="307"/>
      <c r="AW9" s="308"/>
      <c r="AX9" s="306"/>
      <c r="AY9" s="307"/>
      <c r="AZ9" s="307"/>
      <c r="BA9" s="308"/>
      <c r="BB9" s="306"/>
      <c r="BC9" s="307"/>
      <c r="BD9" s="307"/>
      <c r="BE9" s="308"/>
      <c r="BF9" s="306"/>
      <c r="BG9" s="307"/>
      <c r="BH9" s="307"/>
      <c r="BI9" s="308"/>
      <c r="BJ9" s="59"/>
      <c r="BK9" s="59"/>
      <c r="BL9" s="94"/>
      <c r="BM9" s="104"/>
      <c r="BN9" s="306"/>
      <c r="BO9" s="307"/>
      <c r="BP9" s="307"/>
      <c r="BQ9" s="308"/>
      <c r="BR9" s="306"/>
      <c r="BS9" s="307"/>
      <c r="BT9" s="307"/>
      <c r="BU9" s="308"/>
      <c r="BV9" s="306"/>
      <c r="BW9" s="307"/>
      <c r="BX9" s="307"/>
      <c r="BY9" s="308"/>
      <c r="BZ9" s="306"/>
      <c r="CA9" s="307"/>
      <c r="CB9" s="307"/>
      <c r="CC9" s="308"/>
      <c r="CD9" s="306"/>
      <c r="CE9" s="307"/>
      <c r="CF9" s="307"/>
      <c r="CG9" s="308"/>
      <c r="CH9" s="306"/>
      <c r="CI9" s="307"/>
      <c r="CJ9" s="307"/>
      <c r="CK9" s="308"/>
      <c r="CL9" s="306"/>
      <c r="CM9" s="307"/>
      <c r="CN9" s="307"/>
      <c r="CO9" s="308"/>
      <c r="CP9" s="59"/>
      <c r="CQ9" s="59"/>
      <c r="CR9" s="94"/>
      <c r="CS9" s="104"/>
      <c r="CT9" s="306"/>
      <c r="CU9" s="307"/>
      <c r="CV9" s="307"/>
      <c r="CW9" s="308"/>
      <c r="CX9" s="306"/>
      <c r="CY9" s="307"/>
      <c r="CZ9" s="307"/>
      <c r="DA9" s="308"/>
      <c r="DB9" s="306"/>
      <c r="DC9" s="307"/>
      <c r="DD9" s="307"/>
      <c r="DE9" s="308"/>
      <c r="DF9" s="306"/>
      <c r="DG9" s="307"/>
      <c r="DH9" s="307"/>
      <c r="DI9" s="308"/>
      <c r="DJ9" s="306"/>
      <c r="DK9" s="307"/>
      <c r="DL9" s="307"/>
      <c r="DM9" s="308"/>
      <c r="DN9" s="306"/>
      <c r="DO9" s="307"/>
      <c r="DP9" s="307"/>
      <c r="DQ9" s="308"/>
      <c r="DR9" s="306"/>
      <c r="DS9" s="307"/>
      <c r="DT9" s="307"/>
      <c r="DU9" s="308"/>
      <c r="DV9" s="59"/>
      <c r="DW9" s="59"/>
      <c r="DX9" s="94"/>
    </row>
    <row r="10" spans="1:128" s="10" customFormat="1" ht="11.25" customHeight="1" x14ac:dyDescent="0.2">
      <c r="A10" s="297"/>
      <c r="B10" s="309"/>
      <c r="C10" s="310"/>
      <c r="D10" s="310"/>
      <c r="E10" s="311"/>
      <c r="F10" s="309"/>
      <c r="G10" s="310"/>
      <c r="H10" s="310"/>
      <c r="I10" s="311"/>
      <c r="J10" s="309"/>
      <c r="K10" s="310"/>
      <c r="L10" s="310"/>
      <c r="M10" s="311"/>
      <c r="N10" s="309"/>
      <c r="O10" s="310"/>
      <c r="P10" s="310"/>
      <c r="Q10" s="311"/>
      <c r="R10" s="309"/>
      <c r="S10" s="310"/>
      <c r="T10" s="310"/>
      <c r="U10" s="311"/>
      <c r="V10" s="309"/>
      <c r="W10" s="310"/>
      <c r="X10" s="310"/>
      <c r="Y10" s="311"/>
      <c r="Z10" s="309"/>
      <c r="AA10" s="310"/>
      <c r="AB10" s="310"/>
      <c r="AC10" s="311"/>
      <c r="AD10" s="60"/>
      <c r="AE10" s="60"/>
      <c r="AF10" s="97"/>
      <c r="AG10" s="106"/>
      <c r="AH10" s="309"/>
      <c r="AI10" s="310"/>
      <c r="AJ10" s="310"/>
      <c r="AK10" s="311"/>
      <c r="AL10" s="309"/>
      <c r="AM10" s="310"/>
      <c r="AN10" s="310"/>
      <c r="AO10" s="311"/>
      <c r="AP10" s="309"/>
      <c r="AQ10" s="310"/>
      <c r="AR10" s="310"/>
      <c r="AS10" s="311"/>
      <c r="AT10" s="309"/>
      <c r="AU10" s="310"/>
      <c r="AV10" s="310"/>
      <c r="AW10" s="311"/>
      <c r="AX10" s="309"/>
      <c r="AY10" s="310"/>
      <c r="AZ10" s="310"/>
      <c r="BA10" s="311"/>
      <c r="BB10" s="309"/>
      <c r="BC10" s="310"/>
      <c r="BD10" s="310"/>
      <c r="BE10" s="311"/>
      <c r="BF10" s="309"/>
      <c r="BG10" s="310"/>
      <c r="BH10" s="310"/>
      <c r="BI10" s="311"/>
      <c r="BJ10" s="60"/>
      <c r="BK10" s="60"/>
      <c r="BL10" s="97"/>
      <c r="BM10" s="106"/>
      <c r="BN10" s="309"/>
      <c r="BO10" s="310"/>
      <c r="BP10" s="310"/>
      <c r="BQ10" s="311"/>
      <c r="BR10" s="309"/>
      <c r="BS10" s="310"/>
      <c r="BT10" s="310"/>
      <c r="BU10" s="311"/>
      <c r="BV10" s="309"/>
      <c r="BW10" s="310"/>
      <c r="BX10" s="310"/>
      <c r="BY10" s="311"/>
      <c r="BZ10" s="309"/>
      <c r="CA10" s="310"/>
      <c r="CB10" s="310"/>
      <c r="CC10" s="311"/>
      <c r="CD10" s="309"/>
      <c r="CE10" s="310"/>
      <c r="CF10" s="310"/>
      <c r="CG10" s="311"/>
      <c r="CH10" s="309"/>
      <c r="CI10" s="310"/>
      <c r="CJ10" s="310"/>
      <c r="CK10" s="311"/>
      <c r="CL10" s="309"/>
      <c r="CM10" s="310"/>
      <c r="CN10" s="310"/>
      <c r="CO10" s="311"/>
      <c r="CP10" s="60"/>
      <c r="CQ10" s="60"/>
      <c r="CR10" s="97"/>
      <c r="CS10" s="106"/>
      <c r="CT10" s="309"/>
      <c r="CU10" s="310"/>
      <c r="CV10" s="310"/>
      <c r="CW10" s="311"/>
      <c r="CX10" s="309"/>
      <c r="CY10" s="310"/>
      <c r="CZ10" s="310"/>
      <c r="DA10" s="311"/>
      <c r="DB10" s="309"/>
      <c r="DC10" s="310"/>
      <c r="DD10" s="310"/>
      <c r="DE10" s="311"/>
      <c r="DF10" s="309"/>
      <c r="DG10" s="310"/>
      <c r="DH10" s="310"/>
      <c r="DI10" s="311"/>
      <c r="DJ10" s="309"/>
      <c r="DK10" s="310"/>
      <c r="DL10" s="310"/>
      <c r="DM10" s="311"/>
      <c r="DN10" s="309"/>
      <c r="DO10" s="310"/>
      <c r="DP10" s="310"/>
      <c r="DQ10" s="311"/>
      <c r="DR10" s="309"/>
      <c r="DS10" s="310"/>
      <c r="DT10" s="310"/>
      <c r="DU10" s="311"/>
      <c r="DV10" s="60"/>
      <c r="DW10" s="60"/>
      <c r="DX10" s="97"/>
    </row>
    <row r="11" spans="1:128" s="33" customFormat="1" ht="18" x14ac:dyDescent="0.2">
      <c r="A11" s="297"/>
      <c r="B11" s="95">
        <f>Year!$I$12</f>
        <v>43863</v>
      </c>
      <c r="C11" s="30" t="str">
        <f>IF(ISERROR(MATCH($B$11,event_dates,0)),"",INDEX(events,MATCH($B$11,event_dates,0)))</f>
        <v/>
      </c>
      <c r="D11" s="34"/>
      <c r="E11" s="34"/>
      <c r="F11" s="25">
        <f>Year!$J$12</f>
        <v>43864</v>
      </c>
      <c r="G11" s="30" t="str">
        <f>IF(ISERROR(MATCH($F$11,event_dates,0)),"",INDEX(events,MATCH($F$11,event_dates,0)))</f>
        <v/>
      </c>
      <c r="H11" s="34"/>
      <c r="I11" s="34"/>
      <c r="J11" s="25">
        <f>Year!$K$12</f>
        <v>43865</v>
      </c>
      <c r="K11" s="30" t="str">
        <f>IF(ISERROR(MATCH($J$11,event_dates,0)),"",INDEX(events,MATCH($J$11,event_dates,0)))</f>
        <v/>
      </c>
      <c r="L11" s="34"/>
      <c r="M11" s="34"/>
      <c r="N11" s="25">
        <f>Year!$L$12</f>
        <v>43866</v>
      </c>
      <c r="O11" s="30" t="str">
        <f>IF(ISERROR(MATCH($N$11,event_dates,0)),"",INDEX(events,MATCH($N$11,event_dates,0)))</f>
        <v/>
      </c>
      <c r="P11" s="34"/>
      <c r="Q11" s="34"/>
      <c r="R11" s="25">
        <f>Year!$M$12</f>
        <v>43867</v>
      </c>
      <c r="S11" s="30" t="str">
        <f>IF(ISERROR(MATCH($R$11,event_dates,0)),"",INDEX(events,MATCH($R$11,event_dates,0)))</f>
        <v/>
      </c>
      <c r="T11" s="34"/>
      <c r="U11" s="34"/>
      <c r="V11" s="25">
        <f>Year!$N$12</f>
        <v>43868</v>
      </c>
      <c r="W11" s="30" t="str">
        <f>IF(ISERROR(MATCH($V$11,event_dates,0)),"",INDEX(events,MATCH($V$11,event_dates,0)))</f>
        <v/>
      </c>
      <c r="X11" s="34"/>
      <c r="Y11" s="34"/>
      <c r="Z11" s="25">
        <f>Year!$O$12</f>
        <v>43869</v>
      </c>
      <c r="AA11" s="30" t="str">
        <f>IF(ISERROR(MATCH($Z$11,event_dates,0)),"",INDEX(events,MATCH($Z$11,event_dates,0)))</f>
        <v/>
      </c>
      <c r="AB11" s="34"/>
      <c r="AC11" s="32"/>
      <c r="AD11" s="34"/>
      <c r="AE11" s="34"/>
      <c r="AF11" s="96"/>
      <c r="AG11" s="105"/>
      <c r="AH11" s="25">
        <f>Year!$I$12</f>
        <v>43863</v>
      </c>
      <c r="AI11" s="30" t="str">
        <f>IF(ISERROR(MATCH($B$11,event_dates,0)),"",INDEX(events,MATCH($B$11,event_dates,0)))</f>
        <v/>
      </c>
      <c r="AJ11" s="34"/>
      <c r="AK11" s="34"/>
      <c r="AL11" s="25">
        <f>Year!$J$12</f>
        <v>43864</v>
      </c>
      <c r="AM11" s="30" t="str">
        <f>IF(ISERROR(MATCH($F$11,event_dates,0)),"",INDEX(events,MATCH($F$11,event_dates,0)))</f>
        <v/>
      </c>
      <c r="AN11" s="34"/>
      <c r="AO11" s="34"/>
      <c r="AP11" s="25">
        <f>Year!$K$12</f>
        <v>43865</v>
      </c>
      <c r="AQ11" s="30" t="str">
        <f>IF(ISERROR(MATCH($J$11,event_dates,0)),"",INDEX(events,MATCH($J$11,event_dates,0)))</f>
        <v/>
      </c>
      <c r="AR11" s="34"/>
      <c r="AS11" s="34"/>
      <c r="AT11" s="25">
        <f>Year!$L$12</f>
        <v>43866</v>
      </c>
      <c r="AU11" s="30" t="str">
        <f>IF(ISERROR(MATCH($N$11,event_dates,0)),"",INDEX(events,MATCH($N$11,event_dates,0)))</f>
        <v/>
      </c>
      <c r="AV11" s="34"/>
      <c r="AW11" s="34"/>
      <c r="AX11" s="25">
        <f>Year!$M$12</f>
        <v>43867</v>
      </c>
      <c r="AY11" s="30" t="str">
        <f>IF(ISERROR(MATCH($R$11,event_dates,0)),"",INDEX(events,MATCH($R$11,event_dates,0)))</f>
        <v/>
      </c>
      <c r="AZ11" s="34"/>
      <c r="BA11" s="34"/>
      <c r="BB11" s="25">
        <f>Year!$N$12</f>
        <v>43868</v>
      </c>
      <c r="BC11" s="30" t="str">
        <f>IF(ISERROR(MATCH($V$11,event_dates,0)),"",INDEX(events,MATCH($V$11,event_dates,0)))</f>
        <v/>
      </c>
      <c r="BD11" s="34"/>
      <c r="BE11" s="34"/>
      <c r="BF11" s="25">
        <f>Year!$O$12</f>
        <v>43869</v>
      </c>
      <c r="BG11" s="30" t="str">
        <f>IF(ISERROR(MATCH($Z$11,event_dates,0)),"",INDEX(events,MATCH($Z$11,event_dates,0)))</f>
        <v/>
      </c>
      <c r="BH11" s="34"/>
      <c r="BI11" s="32"/>
      <c r="BJ11" s="34"/>
      <c r="BK11" s="34"/>
      <c r="BL11" s="96"/>
      <c r="BM11" s="105"/>
      <c r="BN11" s="25">
        <f>Year!$I$12</f>
        <v>43863</v>
      </c>
      <c r="BO11" s="30" t="str">
        <f>IF(ISERROR(MATCH($B$11,event_dates,0)),"",INDEX(events,MATCH($B$11,event_dates,0)))</f>
        <v/>
      </c>
      <c r="BP11" s="34"/>
      <c r="BQ11" s="34"/>
      <c r="BR11" s="25">
        <f>Year!$J$12</f>
        <v>43864</v>
      </c>
      <c r="BS11" s="30" t="str">
        <f>IF(ISERROR(MATCH($F$11,event_dates,0)),"",INDEX(events,MATCH($F$11,event_dates,0)))</f>
        <v/>
      </c>
      <c r="BT11" s="34"/>
      <c r="BU11" s="34"/>
      <c r="BV11" s="25">
        <f>Year!$K$12</f>
        <v>43865</v>
      </c>
      <c r="BW11" s="30" t="str">
        <f>IF(ISERROR(MATCH($J$11,event_dates,0)),"",INDEX(events,MATCH($J$11,event_dates,0)))</f>
        <v/>
      </c>
      <c r="BX11" s="34"/>
      <c r="BY11" s="34"/>
      <c r="BZ11" s="25">
        <f>Year!$L$12</f>
        <v>43866</v>
      </c>
      <c r="CA11" s="30" t="str">
        <f>IF(ISERROR(MATCH($N$11,event_dates,0)),"",INDEX(events,MATCH($N$11,event_dates,0)))</f>
        <v/>
      </c>
      <c r="CB11" s="34"/>
      <c r="CC11" s="34"/>
      <c r="CD11" s="25">
        <f>Year!$M$12</f>
        <v>43867</v>
      </c>
      <c r="CE11" s="30" t="str">
        <f>IF(ISERROR(MATCH($R$11,event_dates,0)),"",INDEX(events,MATCH($R$11,event_dates,0)))</f>
        <v/>
      </c>
      <c r="CF11" s="34"/>
      <c r="CG11" s="34"/>
      <c r="CH11" s="25">
        <f>Year!$N$12</f>
        <v>43868</v>
      </c>
      <c r="CI11" s="30" t="str">
        <f>IF(ISERROR(MATCH($V$11,event_dates,0)),"",INDEX(events,MATCH($V$11,event_dates,0)))</f>
        <v/>
      </c>
      <c r="CJ11" s="34"/>
      <c r="CK11" s="34"/>
      <c r="CL11" s="25">
        <f>Year!$O$12</f>
        <v>43869</v>
      </c>
      <c r="CM11" s="30" t="str">
        <f>IF(ISERROR(MATCH($Z$11,event_dates,0)),"",INDEX(events,MATCH($Z$11,event_dates,0)))</f>
        <v/>
      </c>
      <c r="CN11" s="34"/>
      <c r="CO11" s="32"/>
      <c r="CP11" s="34"/>
      <c r="CQ11" s="34"/>
      <c r="CR11" s="96"/>
      <c r="CS11" s="105"/>
      <c r="CT11" s="25">
        <f>Year!$I$12</f>
        <v>43863</v>
      </c>
      <c r="CU11" s="30" t="str">
        <f>IF(ISERROR(MATCH($B$11,event_dates,0)),"",INDEX(events,MATCH($B$11,event_dates,0)))</f>
        <v/>
      </c>
      <c r="CV11" s="34"/>
      <c r="CW11" s="34"/>
      <c r="CX11" s="25">
        <f>Year!$J$12</f>
        <v>43864</v>
      </c>
      <c r="CY11" s="30" t="str">
        <f>IF(ISERROR(MATCH($F$11,event_dates,0)),"",INDEX(events,MATCH($F$11,event_dates,0)))</f>
        <v/>
      </c>
      <c r="CZ11" s="34"/>
      <c r="DA11" s="34"/>
      <c r="DB11" s="25">
        <f>Year!$K$12</f>
        <v>43865</v>
      </c>
      <c r="DC11" s="30" t="str">
        <f>IF(ISERROR(MATCH($J$11,event_dates,0)),"",INDEX(events,MATCH($J$11,event_dates,0)))</f>
        <v/>
      </c>
      <c r="DD11" s="34"/>
      <c r="DE11" s="34"/>
      <c r="DF11" s="25">
        <f>Year!$L$12</f>
        <v>43866</v>
      </c>
      <c r="DG11" s="30" t="str">
        <f>IF(ISERROR(MATCH($N$11,event_dates,0)),"",INDEX(events,MATCH($N$11,event_dates,0)))</f>
        <v/>
      </c>
      <c r="DH11" s="34"/>
      <c r="DI11" s="34"/>
      <c r="DJ11" s="25">
        <f>Year!$M$12</f>
        <v>43867</v>
      </c>
      <c r="DK11" s="30" t="str">
        <f>IF(ISERROR(MATCH($R$11,event_dates,0)),"",INDEX(events,MATCH($R$11,event_dates,0)))</f>
        <v/>
      </c>
      <c r="DL11" s="34"/>
      <c r="DM11" s="34"/>
      <c r="DN11" s="25">
        <f>Year!$N$12</f>
        <v>43868</v>
      </c>
      <c r="DO11" s="30" t="str">
        <f>IF(ISERROR(MATCH($V$11,event_dates,0)),"",INDEX(events,MATCH($V$11,event_dates,0)))</f>
        <v/>
      </c>
      <c r="DP11" s="34"/>
      <c r="DQ11" s="34"/>
      <c r="DR11" s="25">
        <f>Year!$O$12</f>
        <v>43869</v>
      </c>
      <c r="DS11" s="30" t="str">
        <f>IF(ISERROR(MATCH($Z$11,event_dates,0)),"",INDEX(events,MATCH($Z$11,event_dates,0)))</f>
        <v/>
      </c>
      <c r="DT11" s="34"/>
      <c r="DU11" s="32"/>
      <c r="DV11" s="34"/>
      <c r="DW11" s="34"/>
      <c r="DX11" s="96"/>
    </row>
    <row r="12" spans="1:128" s="9" customFormat="1" ht="6" customHeight="1" x14ac:dyDescent="0.2">
      <c r="A12" s="297"/>
      <c r="B12" s="437" t="str">
        <f ca="1">IF(ISERROR(MATCH( $B$11,event_dates,0)+MATCH( $B$11,OFFSET(event_dates,MATCH( $B$11,event_dates,0),0,500,1),0)),"",INDEX(events,MATCH( $B$11,event_dates,0)+MATCH( $B$11,OFFSET(event_dates,MATCH( $B$11,event_dates,0),0,500,1),0)))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59"/>
      <c r="AF12" s="94"/>
      <c r="AG12" s="104"/>
      <c r="AH12" s="319" t="str">
        <f ca="1">IF(ISERROR(MATCH( $B$11,event_dates,0)+MATCH( $B$11,OFFSET(event_dates,MATCH( $B$11,event_dates,0),0,500,1),0)),"",INDEX(events,MATCH( $B$11,event_dates,0)+MATCH( $B$11,OFFSET(event_dates,MATCH( $B$11,event_dates,0),0,500,1),0)))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59"/>
      <c r="BL12" s="94"/>
      <c r="BM12" s="104"/>
      <c r="BN12" s="319" t="str">
        <f ca="1">IF(ISERROR(MATCH( $B$11,event_dates,0)+MATCH( $B$11,OFFSET(event_dates,MATCH( $B$11,event_dates,0),0,500,1),0)),"",INDEX(events,MATCH( $B$11,event_dates,0)+MATCH( $B$11,OFFSET(event_dates,MATCH( $B$11,event_dates,0),0,500,1),0)))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59"/>
      <c r="CR12" s="94"/>
      <c r="CS12" s="104"/>
      <c r="CT12" s="319" t="str">
        <f ca="1">IF(ISERROR(MATCH( $B$11,event_dates,0)+MATCH( $B$11,OFFSET(event_dates,MATCH( $B$11,event_dates,0),0,500,1),0)),"",INDEX(events,MATCH( $B$11,event_dates,0)+MATCH( $B$11,OFFSET(event_dates,MATCH( $B$11,event_dates,0),0,500,1),0)))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59"/>
      <c r="DX12" s="94"/>
    </row>
    <row r="13" spans="1:128" s="9" customFormat="1" ht="13.5" x14ac:dyDescent="0.2">
      <c r="A13" s="297"/>
      <c r="B13" s="306"/>
      <c r="C13" s="307"/>
      <c r="D13" s="307"/>
      <c r="E13" s="308"/>
      <c r="F13" s="314">
        <v>0</v>
      </c>
      <c r="G13" s="313"/>
      <c r="H13" s="313"/>
      <c r="I13" s="315"/>
      <c r="J13" s="314">
        <v>0</v>
      </c>
      <c r="K13" s="313"/>
      <c r="L13" s="313"/>
      <c r="M13" s="315"/>
      <c r="N13" s="314">
        <v>0</v>
      </c>
      <c r="O13" s="313"/>
      <c r="P13" s="313"/>
      <c r="Q13" s="315"/>
      <c r="R13" s="314">
        <v>0</v>
      </c>
      <c r="S13" s="313"/>
      <c r="T13" s="313"/>
      <c r="U13" s="315"/>
      <c r="V13" s="314">
        <v>0</v>
      </c>
      <c r="W13" s="313"/>
      <c r="X13" s="313"/>
      <c r="Y13" s="315"/>
      <c r="Z13" s="306"/>
      <c r="AA13" s="307"/>
      <c r="AB13" s="307"/>
      <c r="AC13" s="308"/>
      <c r="AD13" s="59"/>
      <c r="AE13" s="59"/>
      <c r="AF13" s="94"/>
      <c r="AG13" s="104"/>
      <c r="AH13" s="306"/>
      <c r="AI13" s="307"/>
      <c r="AJ13" s="307"/>
      <c r="AK13" s="308"/>
      <c r="AL13" s="314">
        <v>0</v>
      </c>
      <c r="AM13" s="313"/>
      <c r="AN13" s="313"/>
      <c r="AO13" s="315"/>
      <c r="AP13" s="314">
        <v>0</v>
      </c>
      <c r="AQ13" s="313"/>
      <c r="AR13" s="313"/>
      <c r="AS13" s="315"/>
      <c r="AT13" s="314">
        <v>0</v>
      </c>
      <c r="AU13" s="313"/>
      <c r="AV13" s="313"/>
      <c r="AW13" s="315"/>
      <c r="AX13" s="314">
        <v>0</v>
      </c>
      <c r="AY13" s="313"/>
      <c r="AZ13" s="313"/>
      <c r="BA13" s="315"/>
      <c r="BB13" s="314">
        <v>0</v>
      </c>
      <c r="BC13" s="313"/>
      <c r="BD13" s="313"/>
      <c r="BE13" s="315"/>
      <c r="BF13" s="306"/>
      <c r="BG13" s="307"/>
      <c r="BH13" s="307"/>
      <c r="BI13" s="308"/>
      <c r="BJ13" s="59"/>
      <c r="BK13" s="59"/>
      <c r="BL13" s="94"/>
      <c r="BM13" s="104"/>
      <c r="BN13" s="306"/>
      <c r="BO13" s="307"/>
      <c r="BP13" s="307"/>
      <c r="BQ13" s="308"/>
      <c r="BR13" s="314">
        <v>0</v>
      </c>
      <c r="BS13" s="313"/>
      <c r="BT13" s="313"/>
      <c r="BU13" s="315"/>
      <c r="BV13" s="314">
        <v>0</v>
      </c>
      <c r="BW13" s="313"/>
      <c r="BX13" s="313"/>
      <c r="BY13" s="315"/>
      <c r="BZ13" s="314">
        <v>0</v>
      </c>
      <c r="CA13" s="313"/>
      <c r="CB13" s="313"/>
      <c r="CC13" s="315"/>
      <c r="CD13" s="314">
        <v>0</v>
      </c>
      <c r="CE13" s="313"/>
      <c r="CF13" s="313"/>
      <c r="CG13" s="315"/>
      <c r="CH13" s="314">
        <v>0</v>
      </c>
      <c r="CI13" s="313"/>
      <c r="CJ13" s="313"/>
      <c r="CK13" s="315"/>
      <c r="CL13" s="306"/>
      <c r="CM13" s="307"/>
      <c r="CN13" s="307"/>
      <c r="CO13" s="308"/>
      <c r="CP13" s="59"/>
      <c r="CQ13" s="59"/>
      <c r="CR13" s="94"/>
      <c r="CS13" s="104"/>
      <c r="CT13" s="306"/>
      <c r="CU13" s="307"/>
      <c r="CV13" s="307"/>
      <c r="CW13" s="308"/>
      <c r="CX13" s="314">
        <v>0</v>
      </c>
      <c r="CY13" s="313"/>
      <c r="CZ13" s="313"/>
      <c r="DA13" s="315"/>
      <c r="DB13" s="314">
        <v>0</v>
      </c>
      <c r="DC13" s="313"/>
      <c r="DD13" s="313"/>
      <c r="DE13" s="315"/>
      <c r="DF13" s="314">
        <v>0</v>
      </c>
      <c r="DG13" s="313"/>
      <c r="DH13" s="313"/>
      <c r="DI13" s="315"/>
      <c r="DJ13" s="314">
        <v>0</v>
      </c>
      <c r="DK13" s="313"/>
      <c r="DL13" s="313"/>
      <c r="DM13" s="315"/>
      <c r="DN13" s="314">
        <v>0</v>
      </c>
      <c r="DO13" s="313"/>
      <c r="DP13" s="313"/>
      <c r="DQ13" s="315"/>
      <c r="DR13" s="306"/>
      <c r="DS13" s="307"/>
      <c r="DT13" s="307"/>
      <c r="DU13" s="308"/>
      <c r="DV13" s="59"/>
      <c r="DW13" s="59"/>
      <c r="DX13" s="94"/>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59"/>
      <c r="AF14" s="94"/>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59"/>
      <c r="BL14" s="94"/>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59"/>
      <c r="CR14" s="94"/>
      <c r="CS14" s="104"/>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59"/>
      <c r="DX14" s="94"/>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59"/>
      <c r="AF15" s="94"/>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59"/>
      <c r="BL15" s="94"/>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59"/>
      <c r="CR15" s="94"/>
      <c r="CS15" s="104"/>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59"/>
      <c r="DX15" s="94"/>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60"/>
      <c r="AF16" s="97"/>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60"/>
      <c r="BL16" s="97"/>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60"/>
      <c r="CR16" s="97"/>
      <c r="CS16" s="106"/>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60"/>
      <c r="DX16" s="97"/>
    </row>
    <row r="17" spans="1:128" s="33" customFormat="1" ht="18" x14ac:dyDescent="0.2">
      <c r="A17" s="297"/>
      <c r="B17" s="95">
        <f>Year!$I$13</f>
        <v>43870</v>
      </c>
      <c r="C17" s="30" t="str">
        <f>IF(ISERROR(MATCH($B$17,event_dates,0)),"",INDEX(events,MATCH($B$17,event_dates,0)))</f>
        <v/>
      </c>
      <c r="D17" s="34"/>
      <c r="E17" s="34"/>
      <c r="F17" s="25">
        <f>Year!$J$13</f>
        <v>43871</v>
      </c>
      <c r="G17" s="30" t="str">
        <f>IF(ISERROR(MATCH($F$17,event_dates,0)),"",INDEX(events,MATCH($F$17,event_dates,0)))</f>
        <v/>
      </c>
      <c r="H17" s="34"/>
      <c r="I17" s="34"/>
      <c r="J17" s="25">
        <f>Year!$K$13</f>
        <v>43872</v>
      </c>
      <c r="K17" s="30" t="str">
        <f>IF(ISERROR(MATCH($J$17,event_dates,0)),"",INDEX(events,MATCH($J$17,event_dates,0)))</f>
        <v/>
      </c>
      <c r="L17" s="34"/>
      <c r="M17" s="34"/>
      <c r="N17" s="25">
        <f>Year!$L$13</f>
        <v>43873</v>
      </c>
      <c r="O17" s="30" t="str">
        <f>IF(ISERROR(MATCH($N$17,event_dates,0)),"",INDEX(events,MATCH($N$17,event_dates,0)))</f>
        <v/>
      </c>
      <c r="P17" s="34"/>
      <c r="Q17" s="34"/>
      <c r="R17" s="25">
        <f>Year!$M$13</f>
        <v>43874</v>
      </c>
      <c r="S17" s="30" t="str">
        <f>IF(ISERROR(MATCH($R$17,event_dates,0)),"",INDEX(events,MATCH($R$17,event_dates,0)))</f>
        <v/>
      </c>
      <c r="T17" s="34"/>
      <c r="U17" s="34"/>
      <c r="V17" s="25">
        <f>Year!$N$13</f>
        <v>43875</v>
      </c>
      <c r="W17" s="30" t="str">
        <f>IF(ISERROR(MATCH($V$17,event_dates,0)),"",INDEX(events,MATCH($V$17,event_dates,0)))</f>
        <v/>
      </c>
      <c r="X17" s="34"/>
      <c r="Y17" s="34"/>
      <c r="Z17" s="25">
        <f>Year!$O$13</f>
        <v>43876</v>
      </c>
      <c r="AA17" s="30" t="str">
        <f>IF(ISERROR(MATCH($Z$17,event_dates,0)),"",INDEX(events,MATCH($Z$17,event_dates,0)))</f>
        <v/>
      </c>
      <c r="AB17" s="34"/>
      <c r="AC17" s="32"/>
      <c r="AD17" s="34"/>
      <c r="AE17" s="34"/>
      <c r="AF17" s="96"/>
      <c r="AG17" s="105"/>
      <c r="AH17" s="25">
        <f>Year!$I$13</f>
        <v>43870</v>
      </c>
      <c r="AI17" s="30" t="str">
        <f>IF(ISERROR(MATCH($B$17,event_dates,0)),"",INDEX(events,MATCH($B$17,event_dates,0)))</f>
        <v/>
      </c>
      <c r="AJ17" s="34"/>
      <c r="AK17" s="34"/>
      <c r="AL17" s="25">
        <f>Year!$J$13</f>
        <v>43871</v>
      </c>
      <c r="AM17" s="30" t="str">
        <f>IF(ISERROR(MATCH($F$17,event_dates,0)),"",INDEX(events,MATCH($F$17,event_dates,0)))</f>
        <v/>
      </c>
      <c r="AN17" s="34"/>
      <c r="AO17" s="34"/>
      <c r="AP17" s="25">
        <f>Year!$K$13</f>
        <v>43872</v>
      </c>
      <c r="AQ17" s="30" t="str">
        <f>IF(ISERROR(MATCH($J$17,event_dates,0)),"",INDEX(events,MATCH($J$17,event_dates,0)))</f>
        <v/>
      </c>
      <c r="AR17" s="34"/>
      <c r="AS17" s="34"/>
      <c r="AT17" s="25">
        <f>Year!$L$13</f>
        <v>43873</v>
      </c>
      <c r="AU17" s="30" t="str">
        <f>IF(ISERROR(MATCH($N$17,event_dates,0)),"",INDEX(events,MATCH($N$17,event_dates,0)))</f>
        <v/>
      </c>
      <c r="AV17" s="34"/>
      <c r="AW17" s="34"/>
      <c r="AX17" s="25">
        <f>Year!$M$13</f>
        <v>43874</v>
      </c>
      <c r="AY17" s="30" t="str">
        <f>IF(ISERROR(MATCH($R$17,event_dates,0)),"",INDEX(events,MATCH($R$17,event_dates,0)))</f>
        <v/>
      </c>
      <c r="AZ17" s="34"/>
      <c r="BA17" s="34"/>
      <c r="BB17" s="25">
        <f>Year!$N$13</f>
        <v>43875</v>
      </c>
      <c r="BC17" s="30" t="str">
        <f>IF(ISERROR(MATCH($V$17,event_dates,0)),"",INDEX(events,MATCH($V$17,event_dates,0)))</f>
        <v/>
      </c>
      <c r="BD17" s="34"/>
      <c r="BE17" s="34"/>
      <c r="BF17" s="25">
        <f>Year!$O$13</f>
        <v>43876</v>
      </c>
      <c r="BG17" s="30" t="str">
        <f>IF(ISERROR(MATCH($Z$17,event_dates,0)),"",INDEX(events,MATCH($Z$17,event_dates,0)))</f>
        <v/>
      </c>
      <c r="BH17" s="34"/>
      <c r="BI17" s="32"/>
      <c r="BJ17" s="34"/>
      <c r="BK17" s="34"/>
      <c r="BL17" s="96"/>
      <c r="BM17" s="105"/>
      <c r="BN17" s="25">
        <f>Year!$I$13</f>
        <v>43870</v>
      </c>
      <c r="BO17" s="30" t="str">
        <f>IF(ISERROR(MATCH($B$17,event_dates,0)),"",INDEX(events,MATCH($B$17,event_dates,0)))</f>
        <v/>
      </c>
      <c r="BP17" s="34"/>
      <c r="BQ17" s="34"/>
      <c r="BR17" s="25">
        <f>Year!$J$13</f>
        <v>43871</v>
      </c>
      <c r="BS17" s="30" t="str">
        <f>IF(ISERROR(MATCH($F$17,event_dates,0)),"",INDEX(events,MATCH($F$17,event_dates,0)))</f>
        <v/>
      </c>
      <c r="BT17" s="34"/>
      <c r="BU17" s="34"/>
      <c r="BV17" s="25">
        <f>Year!$K$13</f>
        <v>43872</v>
      </c>
      <c r="BW17" s="30" t="str">
        <f>IF(ISERROR(MATCH($J$17,event_dates,0)),"",INDEX(events,MATCH($J$17,event_dates,0)))</f>
        <v/>
      </c>
      <c r="BX17" s="34"/>
      <c r="BY17" s="34"/>
      <c r="BZ17" s="25">
        <f>Year!$L$13</f>
        <v>43873</v>
      </c>
      <c r="CA17" s="30" t="str">
        <f>IF(ISERROR(MATCH($N$17,event_dates,0)),"",INDEX(events,MATCH($N$17,event_dates,0)))</f>
        <v/>
      </c>
      <c r="CB17" s="34"/>
      <c r="CC17" s="34"/>
      <c r="CD17" s="25">
        <f>Year!$M$13</f>
        <v>43874</v>
      </c>
      <c r="CE17" s="30" t="str">
        <f>IF(ISERROR(MATCH($R$17,event_dates,0)),"",INDEX(events,MATCH($R$17,event_dates,0)))</f>
        <v/>
      </c>
      <c r="CF17" s="34"/>
      <c r="CG17" s="34"/>
      <c r="CH17" s="25">
        <f>Year!$N$13</f>
        <v>43875</v>
      </c>
      <c r="CI17" s="30" t="str">
        <f>IF(ISERROR(MATCH($V$17,event_dates,0)),"",INDEX(events,MATCH($V$17,event_dates,0)))</f>
        <v/>
      </c>
      <c r="CJ17" s="34"/>
      <c r="CK17" s="34"/>
      <c r="CL17" s="25">
        <f>Year!$O$13</f>
        <v>43876</v>
      </c>
      <c r="CM17" s="30" t="str">
        <f>IF(ISERROR(MATCH($Z$17,event_dates,0)),"",INDEX(events,MATCH($Z$17,event_dates,0)))</f>
        <v/>
      </c>
      <c r="CN17" s="34"/>
      <c r="CO17" s="32"/>
      <c r="CP17" s="34"/>
      <c r="CQ17" s="34"/>
      <c r="CR17" s="96"/>
      <c r="CS17" s="105"/>
      <c r="CT17" s="25">
        <f>Year!$I$13</f>
        <v>43870</v>
      </c>
      <c r="CU17" s="30" t="str">
        <f>IF(ISERROR(MATCH($B$17,event_dates,0)),"",INDEX(events,MATCH($B$17,event_dates,0)))</f>
        <v/>
      </c>
      <c r="CV17" s="34"/>
      <c r="CW17" s="34"/>
      <c r="CX17" s="25">
        <f>Year!$J$13</f>
        <v>43871</v>
      </c>
      <c r="CY17" s="30" t="str">
        <f>IF(ISERROR(MATCH($F$17,event_dates,0)),"",INDEX(events,MATCH($F$17,event_dates,0)))</f>
        <v/>
      </c>
      <c r="CZ17" s="34"/>
      <c r="DA17" s="34"/>
      <c r="DB17" s="25">
        <f>Year!$K$13</f>
        <v>43872</v>
      </c>
      <c r="DC17" s="30" t="str">
        <f>IF(ISERROR(MATCH($J$17,event_dates,0)),"",INDEX(events,MATCH($J$17,event_dates,0)))</f>
        <v/>
      </c>
      <c r="DD17" s="34"/>
      <c r="DE17" s="34"/>
      <c r="DF17" s="25">
        <f>Year!$L$13</f>
        <v>43873</v>
      </c>
      <c r="DG17" s="30" t="str">
        <f>IF(ISERROR(MATCH($N$17,event_dates,0)),"",INDEX(events,MATCH($N$17,event_dates,0)))</f>
        <v/>
      </c>
      <c r="DH17" s="34"/>
      <c r="DI17" s="34"/>
      <c r="DJ17" s="25">
        <f>Year!$M$13</f>
        <v>43874</v>
      </c>
      <c r="DK17" s="30" t="str">
        <f>IF(ISERROR(MATCH($R$17,event_dates,0)),"",INDEX(events,MATCH($R$17,event_dates,0)))</f>
        <v/>
      </c>
      <c r="DL17" s="34"/>
      <c r="DM17" s="34"/>
      <c r="DN17" s="25">
        <f>Year!$N$13</f>
        <v>43875</v>
      </c>
      <c r="DO17" s="30" t="str">
        <f>IF(ISERROR(MATCH($V$17,event_dates,0)),"",INDEX(events,MATCH($V$17,event_dates,0)))</f>
        <v/>
      </c>
      <c r="DP17" s="34"/>
      <c r="DQ17" s="34"/>
      <c r="DR17" s="25">
        <f>Year!$O$13</f>
        <v>43876</v>
      </c>
      <c r="DS17" s="30" t="str">
        <f>IF(ISERROR(MATCH($Z$17,event_dates,0)),"",INDEX(events,MATCH($Z$17,event_dates,0)))</f>
        <v/>
      </c>
      <c r="DT17" s="34"/>
      <c r="DU17" s="32"/>
      <c r="DV17" s="34"/>
      <c r="DW17" s="34"/>
      <c r="DX17" s="96"/>
    </row>
    <row r="18" spans="1:128" s="9" customFormat="1" ht="6" customHeight="1" x14ac:dyDescent="0.2">
      <c r="A18" s="297"/>
      <c r="B18" s="437" t="str">
        <f ca="1">IF(ISERROR(MATCH( $B$17,event_dates,0)+MATCH( $B$17,OFFSET(event_dates,MATCH( $B$17,event_dates,0),0,500,1),0)),"",INDEX(events,MATCH( $B$17,event_dates,0)+MATCH( $B$17,OFFSET(event_dates,MATCH( $B$17,event_dates,0),0,500,1),0)))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59"/>
      <c r="AF18" s="94"/>
      <c r="AG18" s="104"/>
      <c r="AH18" s="319" t="str">
        <f ca="1">IF(ISERROR(MATCH( $B$17,event_dates,0)+MATCH( $B$17,OFFSET(event_dates,MATCH( $B$17,event_dates,0),0,500,1),0)),"",INDEX(events,MATCH( $B$17,event_dates,0)+MATCH( $B$17,OFFSET(event_dates,MATCH( $B$17,event_dates,0),0,500,1),0)))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59"/>
      <c r="BL18" s="94"/>
      <c r="BM18" s="104"/>
      <c r="BN18" s="319" t="str">
        <f ca="1">IF(ISERROR(MATCH( $B$17,event_dates,0)+MATCH( $B$17,OFFSET(event_dates,MATCH( $B$17,event_dates,0),0,500,1),0)),"",INDEX(events,MATCH( $B$17,event_dates,0)+MATCH( $B$17,OFFSET(event_dates,MATCH( $B$17,event_dates,0),0,500,1),0)))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59"/>
      <c r="CR18" s="94"/>
      <c r="CS18" s="104"/>
      <c r="CT18" s="319" t="str">
        <f ca="1">IF(ISERROR(MATCH( $B$17,event_dates,0)+MATCH( $B$17,OFFSET(event_dates,MATCH( $B$17,event_dates,0),0,500,1),0)),"",INDEX(events,MATCH( $B$17,event_dates,0)+MATCH( $B$17,OFFSET(event_dates,MATCH( $B$17,event_dates,0),0,500,1),0)))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59"/>
      <c r="DX18" s="94"/>
    </row>
    <row r="19" spans="1:128" s="9" customFormat="1" ht="13.5" x14ac:dyDescent="0.2">
      <c r="A19" s="297"/>
      <c r="B19" s="306"/>
      <c r="C19" s="307"/>
      <c r="D19" s="307"/>
      <c r="E19" s="308"/>
      <c r="F19" s="314">
        <v>0</v>
      </c>
      <c r="G19" s="313"/>
      <c r="H19" s="313"/>
      <c r="I19" s="315"/>
      <c r="J19" s="314">
        <v>0</v>
      </c>
      <c r="K19" s="313"/>
      <c r="L19" s="313"/>
      <c r="M19" s="315"/>
      <c r="N19" s="314">
        <v>0</v>
      </c>
      <c r="O19" s="313"/>
      <c r="P19" s="313"/>
      <c r="Q19" s="315"/>
      <c r="R19" s="314">
        <v>0</v>
      </c>
      <c r="S19" s="313"/>
      <c r="T19" s="313"/>
      <c r="U19" s="315"/>
      <c r="V19" s="314">
        <v>0</v>
      </c>
      <c r="W19" s="313"/>
      <c r="X19" s="313"/>
      <c r="Y19" s="315"/>
      <c r="Z19" s="306"/>
      <c r="AA19" s="307"/>
      <c r="AB19" s="307"/>
      <c r="AC19" s="308"/>
      <c r="AD19" s="59"/>
      <c r="AE19" s="59"/>
      <c r="AF19" s="94"/>
      <c r="AG19" s="104"/>
      <c r="AH19" s="306"/>
      <c r="AI19" s="307"/>
      <c r="AJ19" s="307"/>
      <c r="AK19" s="308"/>
      <c r="AL19" s="314">
        <v>0</v>
      </c>
      <c r="AM19" s="313"/>
      <c r="AN19" s="313"/>
      <c r="AO19" s="315"/>
      <c r="AP19" s="314">
        <v>0</v>
      </c>
      <c r="AQ19" s="313"/>
      <c r="AR19" s="313"/>
      <c r="AS19" s="315"/>
      <c r="AT19" s="314">
        <v>0</v>
      </c>
      <c r="AU19" s="313"/>
      <c r="AV19" s="313"/>
      <c r="AW19" s="315"/>
      <c r="AX19" s="314">
        <v>0</v>
      </c>
      <c r="AY19" s="313"/>
      <c r="AZ19" s="313"/>
      <c r="BA19" s="315"/>
      <c r="BB19" s="314">
        <v>0</v>
      </c>
      <c r="BC19" s="313"/>
      <c r="BD19" s="313"/>
      <c r="BE19" s="315"/>
      <c r="BF19" s="306"/>
      <c r="BG19" s="307"/>
      <c r="BH19" s="307"/>
      <c r="BI19" s="308"/>
      <c r="BJ19" s="59"/>
      <c r="BK19" s="59"/>
      <c r="BL19" s="94"/>
      <c r="BM19" s="104"/>
      <c r="BN19" s="306"/>
      <c r="BO19" s="307"/>
      <c r="BP19" s="307"/>
      <c r="BQ19" s="308"/>
      <c r="BR19" s="314">
        <v>0</v>
      </c>
      <c r="BS19" s="313"/>
      <c r="BT19" s="313"/>
      <c r="BU19" s="315"/>
      <c r="BV19" s="314">
        <v>0</v>
      </c>
      <c r="BW19" s="313"/>
      <c r="BX19" s="313"/>
      <c r="BY19" s="315"/>
      <c r="BZ19" s="314">
        <v>0</v>
      </c>
      <c r="CA19" s="313"/>
      <c r="CB19" s="313"/>
      <c r="CC19" s="315"/>
      <c r="CD19" s="314">
        <v>0</v>
      </c>
      <c r="CE19" s="313"/>
      <c r="CF19" s="313"/>
      <c r="CG19" s="315"/>
      <c r="CH19" s="314">
        <v>0</v>
      </c>
      <c r="CI19" s="313"/>
      <c r="CJ19" s="313"/>
      <c r="CK19" s="315"/>
      <c r="CL19" s="306"/>
      <c r="CM19" s="307"/>
      <c r="CN19" s="307"/>
      <c r="CO19" s="308"/>
      <c r="CP19" s="59"/>
      <c r="CQ19" s="59"/>
      <c r="CR19" s="94"/>
      <c r="CS19" s="104"/>
      <c r="CT19" s="306"/>
      <c r="CU19" s="307"/>
      <c r="CV19" s="307"/>
      <c r="CW19" s="308"/>
      <c r="CX19" s="314">
        <v>0</v>
      </c>
      <c r="CY19" s="313"/>
      <c r="CZ19" s="313"/>
      <c r="DA19" s="315"/>
      <c r="DB19" s="314">
        <v>0</v>
      </c>
      <c r="DC19" s="313"/>
      <c r="DD19" s="313"/>
      <c r="DE19" s="315"/>
      <c r="DF19" s="314">
        <v>0</v>
      </c>
      <c r="DG19" s="313"/>
      <c r="DH19" s="313"/>
      <c r="DI19" s="315"/>
      <c r="DJ19" s="314">
        <v>0</v>
      </c>
      <c r="DK19" s="313"/>
      <c r="DL19" s="313"/>
      <c r="DM19" s="315"/>
      <c r="DN19" s="314">
        <v>0</v>
      </c>
      <c r="DO19" s="313"/>
      <c r="DP19" s="313"/>
      <c r="DQ19" s="315"/>
      <c r="DR19" s="306"/>
      <c r="DS19" s="307"/>
      <c r="DT19" s="307"/>
      <c r="DU19" s="308"/>
      <c r="DV19" s="59"/>
      <c r="DW19" s="59"/>
      <c r="DX19" s="94"/>
    </row>
    <row r="20" spans="1:128" s="9" customFormat="1" ht="13.5" x14ac:dyDescent="0.2">
      <c r="A20" s="297"/>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59"/>
      <c r="AF20" s="94"/>
      <c r="AG20" s="104"/>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59"/>
      <c r="BL20" s="94"/>
      <c r="BM20" s="104"/>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59"/>
      <c r="CR20" s="94"/>
      <c r="CS20" s="104"/>
      <c r="CT20" s="306"/>
      <c r="CU20" s="307"/>
      <c r="CV20" s="307"/>
      <c r="CW20" s="308"/>
      <c r="CX20" s="314"/>
      <c r="CY20" s="313"/>
      <c r="CZ20" s="313"/>
      <c r="DA20" s="315"/>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59"/>
      <c r="DX20" s="94"/>
    </row>
    <row r="21" spans="1:128" s="9" customFormat="1" ht="13.5" x14ac:dyDescent="0.2">
      <c r="A21" s="297"/>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59"/>
      <c r="AF21" s="94"/>
      <c r="AG21" s="104"/>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59"/>
      <c r="BL21" s="94"/>
      <c r="BM21" s="104"/>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59"/>
      <c r="CR21" s="94"/>
      <c r="CS21" s="104"/>
      <c r="CT21" s="306"/>
      <c r="CU21" s="307"/>
      <c r="CV21" s="307"/>
      <c r="CW21" s="308"/>
      <c r="CX21" s="314"/>
      <c r="CY21" s="313"/>
      <c r="CZ21" s="313"/>
      <c r="DA21" s="315"/>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59"/>
      <c r="DX21" s="94"/>
    </row>
    <row r="22" spans="1:128" s="10" customFormat="1" ht="12.75" customHeight="1" x14ac:dyDescent="0.2">
      <c r="A22" s="297"/>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60"/>
      <c r="AF22" s="97"/>
      <c r="AG22" s="106"/>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60"/>
      <c r="BL22" s="97"/>
      <c r="BM22" s="106"/>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60"/>
      <c r="CR22" s="97"/>
      <c r="CS22" s="106"/>
      <c r="CT22" s="309"/>
      <c r="CU22" s="310"/>
      <c r="CV22" s="310"/>
      <c r="CW22" s="311"/>
      <c r="CX22" s="316"/>
      <c r="CY22" s="317"/>
      <c r="CZ22" s="317"/>
      <c r="DA22" s="318"/>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60"/>
      <c r="DX22" s="97"/>
    </row>
    <row r="23" spans="1:128" s="33" customFormat="1" ht="18" x14ac:dyDescent="0.2">
      <c r="A23" s="297"/>
      <c r="B23" s="95">
        <f>Year!$I$14</f>
        <v>43877</v>
      </c>
      <c r="C23" s="30" t="str">
        <f>IF(ISERROR(MATCH($B$23,event_dates,0)),"",INDEX(events,MATCH($B$23,event_dates,0)))</f>
        <v>President's Day</v>
      </c>
      <c r="D23" s="34"/>
      <c r="E23" s="34"/>
      <c r="F23" s="25">
        <f>Year!$J$14</f>
        <v>43878</v>
      </c>
      <c r="G23" s="30" t="str">
        <f>IF(ISERROR(MATCH($F$23,event_dates,0)),"",INDEX(events,MATCH($F$23,event_dates,0)))</f>
        <v/>
      </c>
      <c r="H23" s="34"/>
      <c r="I23" s="34"/>
      <c r="J23" s="25">
        <f>Year!$K$14</f>
        <v>43879</v>
      </c>
      <c r="K23" s="30" t="str">
        <f>IF(ISERROR(MATCH($J$23,event_dates,0)),"",INDEX(events,MATCH($J$23,event_dates,0)))</f>
        <v/>
      </c>
      <c r="L23" s="34"/>
      <c r="M23" s="34"/>
      <c r="N23" s="25">
        <f>Year!$L$14</f>
        <v>43880</v>
      </c>
      <c r="O23" s="30" t="str">
        <f>IF(ISERROR(MATCH($N$23,event_dates,0)),"",INDEX(events,MATCH($N$23,event_dates,0)))</f>
        <v/>
      </c>
      <c r="P23" s="34"/>
      <c r="Q23" s="34"/>
      <c r="R23" s="25">
        <f>Year!$M$14</f>
        <v>43881</v>
      </c>
      <c r="S23" s="30" t="str">
        <f>IF(ISERROR(MATCH($R$23,event_dates,0)),"",INDEX(events,MATCH($R$23,event_dates,0)))</f>
        <v/>
      </c>
      <c r="T23" s="34"/>
      <c r="U23" s="34"/>
      <c r="V23" s="25">
        <f>Year!$N$14</f>
        <v>43882</v>
      </c>
      <c r="W23" s="30" t="str">
        <f>IF(ISERROR(MATCH($V$23,event_dates,0)),"",INDEX(events,MATCH($V$23,event_dates,0)))</f>
        <v/>
      </c>
      <c r="X23" s="34"/>
      <c r="Y23" s="34"/>
      <c r="Z23" s="25">
        <f>Year!$O$14</f>
        <v>43883</v>
      </c>
      <c r="AA23" s="30" t="str">
        <f>IF(ISERROR(MATCH($Z$23,event_dates,0)),"",INDEX(events,MATCH($Z$23,event_dates,0)))</f>
        <v/>
      </c>
      <c r="AB23" s="34"/>
      <c r="AC23" s="32"/>
      <c r="AD23" s="34"/>
      <c r="AE23" s="34"/>
      <c r="AF23" s="96"/>
      <c r="AG23" s="105"/>
      <c r="AH23" s="25">
        <f>Year!$I$14</f>
        <v>43877</v>
      </c>
      <c r="AI23" s="30" t="str">
        <f>IF(ISERROR(MATCH($B$23,event_dates,0)),"",INDEX(events,MATCH($B$23,event_dates,0)))</f>
        <v>President's Day</v>
      </c>
      <c r="AJ23" s="34"/>
      <c r="AK23" s="34"/>
      <c r="AL23" s="25">
        <f>Year!$J$14</f>
        <v>43878</v>
      </c>
      <c r="AM23" s="30" t="str">
        <f>IF(ISERROR(MATCH($F$23,event_dates,0)),"",INDEX(events,MATCH($F$23,event_dates,0)))</f>
        <v/>
      </c>
      <c r="AN23" s="34"/>
      <c r="AO23" s="34"/>
      <c r="AP23" s="25">
        <f>Year!$K$14</f>
        <v>43879</v>
      </c>
      <c r="AQ23" s="30" t="str">
        <f>IF(ISERROR(MATCH($J$23,event_dates,0)),"",INDEX(events,MATCH($J$23,event_dates,0)))</f>
        <v/>
      </c>
      <c r="AR23" s="34"/>
      <c r="AS23" s="34"/>
      <c r="AT23" s="25">
        <f>Year!$L$14</f>
        <v>43880</v>
      </c>
      <c r="AU23" s="30" t="str">
        <f>IF(ISERROR(MATCH($N$23,event_dates,0)),"",INDEX(events,MATCH($N$23,event_dates,0)))</f>
        <v/>
      </c>
      <c r="AV23" s="34"/>
      <c r="AW23" s="34"/>
      <c r="AX23" s="25">
        <f>Year!$M$14</f>
        <v>43881</v>
      </c>
      <c r="AY23" s="30" t="str">
        <f>IF(ISERROR(MATCH($R$23,event_dates,0)),"",INDEX(events,MATCH($R$23,event_dates,0)))</f>
        <v/>
      </c>
      <c r="AZ23" s="34"/>
      <c r="BA23" s="34"/>
      <c r="BB23" s="25">
        <f>Year!$N$14</f>
        <v>43882</v>
      </c>
      <c r="BC23" s="30" t="str">
        <f>IF(ISERROR(MATCH($V$23,event_dates,0)),"",INDEX(events,MATCH($V$23,event_dates,0)))</f>
        <v/>
      </c>
      <c r="BD23" s="34"/>
      <c r="BE23" s="34"/>
      <c r="BF23" s="25">
        <f>Year!$O$14</f>
        <v>43883</v>
      </c>
      <c r="BG23" s="30" t="str">
        <f>IF(ISERROR(MATCH($Z$23,event_dates,0)),"",INDEX(events,MATCH($Z$23,event_dates,0)))</f>
        <v/>
      </c>
      <c r="BH23" s="34"/>
      <c r="BI23" s="32"/>
      <c r="BJ23" s="34"/>
      <c r="BK23" s="34"/>
      <c r="BL23" s="96"/>
      <c r="BM23" s="105"/>
      <c r="BN23" s="25">
        <f>Year!$I$14</f>
        <v>43877</v>
      </c>
      <c r="BO23" s="30" t="str">
        <f>IF(ISERROR(MATCH($B$23,event_dates,0)),"",INDEX(events,MATCH($B$23,event_dates,0)))</f>
        <v>President's Day</v>
      </c>
      <c r="BP23" s="34"/>
      <c r="BQ23" s="34"/>
      <c r="BR23" s="25">
        <f>Year!$J$14</f>
        <v>43878</v>
      </c>
      <c r="BS23" s="30" t="str">
        <f>IF(ISERROR(MATCH($F$23,event_dates,0)),"",INDEX(events,MATCH($F$23,event_dates,0)))</f>
        <v/>
      </c>
      <c r="BT23" s="34"/>
      <c r="BU23" s="34"/>
      <c r="BV23" s="25">
        <f>Year!$K$14</f>
        <v>43879</v>
      </c>
      <c r="BW23" s="30" t="str">
        <f>IF(ISERROR(MATCH($J$23,event_dates,0)),"",INDEX(events,MATCH($J$23,event_dates,0)))</f>
        <v/>
      </c>
      <c r="BX23" s="34"/>
      <c r="BY23" s="34"/>
      <c r="BZ23" s="25">
        <f>Year!$L$14</f>
        <v>43880</v>
      </c>
      <c r="CA23" s="30" t="str">
        <f>IF(ISERROR(MATCH($N$23,event_dates,0)),"",INDEX(events,MATCH($N$23,event_dates,0)))</f>
        <v/>
      </c>
      <c r="CB23" s="34"/>
      <c r="CC23" s="34"/>
      <c r="CD23" s="25">
        <f>Year!$M$14</f>
        <v>43881</v>
      </c>
      <c r="CE23" s="30" t="str">
        <f>IF(ISERROR(MATCH($R$23,event_dates,0)),"",INDEX(events,MATCH($R$23,event_dates,0)))</f>
        <v/>
      </c>
      <c r="CF23" s="34"/>
      <c r="CG23" s="34"/>
      <c r="CH23" s="25">
        <f>Year!$N$14</f>
        <v>43882</v>
      </c>
      <c r="CI23" s="30" t="str">
        <f>IF(ISERROR(MATCH($V$23,event_dates,0)),"",INDEX(events,MATCH($V$23,event_dates,0)))</f>
        <v/>
      </c>
      <c r="CJ23" s="34"/>
      <c r="CK23" s="34"/>
      <c r="CL23" s="25">
        <f>Year!$O$14</f>
        <v>43883</v>
      </c>
      <c r="CM23" s="30" t="str">
        <f>IF(ISERROR(MATCH($Z$23,event_dates,0)),"",INDEX(events,MATCH($Z$23,event_dates,0)))</f>
        <v/>
      </c>
      <c r="CN23" s="34"/>
      <c r="CO23" s="32"/>
      <c r="CP23" s="34"/>
      <c r="CQ23" s="34"/>
      <c r="CR23" s="96"/>
      <c r="CS23" s="105"/>
      <c r="CT23" s="25">
        <f>Year!$I$14</f>
        <v>43877</v>
      </c>
      <c r="CU23" s="30" t="str">
        <f>IF(ISERROR(MATCH($B$23,event_dates,0)),"",INDEX(events,MATCH($B$23,event_dates,0)))</f>
        <v>President's Day</v>
      </c>
      <c r="CV23" s="34"/>
      <c r="CW23" s="34"/>
      <c r="CX23" s="25">
        <f>Year!$J$14</f>
        <v>43878</v>
      </c>
      <c r="CY23" s="30" t="str">
        <f>IF(ISERROR(MATCH($F$23,event_dates,0)),"",INDEX(events,MATCH($F$23,event_dates,0)))</f>
        <v/>
      </c>
      <c r="CZ23" s="34"/>
      <c r="DA23" s="34"/>
      <c r="DB23" s="25">
        <f>Year!$K$14</f>
        <v>43879</v>
      </c>
      <c r="DC23" s="30" t="str">
        <f>IF(ISERROR(MATCH($J$23,event_dates,0)),"",INDEX(events,MATCH($J$23,event_dates,0)))</f>
        <v/>
      </c>
      <c r="DD23" s="34"/>
      <c r="DE23" s="34"/>
      <c r="DF23" s="25">
        <f>Year!$L$14</f>
        <v>43880</v>
      </c>
      <c r="DG23" s="30" t="str">
        <f>IF(ISERROR(MATCH($N$23,event_dates,0)),"",INDEX(events,MATCH($N$23,event_dates,0)))</f>
        <v/>
      </c>
      <c r="DH23" s="34"/>
      <c r="DI23" s="34"/>
      <c r="DJ23" s="25">
        <f>Year!$M$14</f>
        <v>43881</v>
      </c>
      <c r="DK23" s="30" t="str">
        <f>IF(ISERROR(MATCH($R$23,event_dates,0)),"",INDEX(events,MATCH($R$23,event_dates,0)))</f>
        <v/>
      </c>
      <c r="DL23" s="34"/>
      <c r="DM23" s="34"/>
      <c r="DN23" s="25">
        <f>Year!$N$14</f>
        <v>43882</v>
      </c>
      <c r="DO23" s="30" t="str">
        <f>IF(ISERROR(MATCH($V$23,event_dates,0)),"",INDEX(events,MATCH($V$23,event_dates,0)))</f>
        <v/>
      </c>
      <c r="DP23" s="34"/>
      <c r="DQ23" s="34"/>
      <c r="DR23" s="25">
        <f>Year!$O$14</f>
        <v>43883</v>
      </c>
      <c r="DS23" s="30" t="str">
        <f>IF(ISERROR(MATCH($Z$23,event_dates,0)),"",INDEX(events,MATCH($Z$23,event_dates,0)))</f>
        <v/>
      </c>
      <c r="DT23" s="34"/>
      <c r="DU23" s="32"/>
      <c r="DV23" s="34"/>
      <c r="DW23" s="34"/>
      <c r="DX23" s="96"/>
    </row>
    <row r="24" spans="1:128" s="9" customFormat="1" ht="6" customHeight="1" x14ac:dyDescent="0.2">
      <c r="A24" s="297"/>
      <c r="B24" s="437" t="str">
        <f ca="1">IF(ISERROR(MATCH( $B$23,event_dates,0)+MATCH( $B$23,OFFSET(event_dates,MATCH( $B$23,event_dates,0),0,500,1),0)),"",INDEX(events,MATCH( $B$23,event_dates,0)+MATCH( $B$23,OFFSET(event_dates,MATCH( $B$23,event_dates,0),0,500,1),0)))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59"/>
      <c r="AF24" s="94"/>
      <c r="AG24" s="104"/>
      <c r="AH24" s="319" t="str">
        <f ca="1">IF(ISERROR(MATCH( $B$23,event_dates,0)+MATCH( $B$23,OFFSET(event_dates,MATCH( $B$23,event_dates,0),0,500,1),0)),"",INDEX(events,MATCH( $B$23,event_dates,0)+MATCH( $B$23,OFFSET(event_dates,MATCH( $B$23,event_dates,0),0,500,1),0)))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59"/>
      <c r="BL24" s="94"/>
      <c r="BM24" s="104"/>
      <c r="BN24" s="319" t="str">
        <f ca="1">IF(ISERROR(MATCH( $B$23,event_dates,0)+MATCH( $B$23,OFFSET(event_dates,MATCH( $B$23,event_dates,0),0,500,1),0)),"",INDEX(events,MATCH( $B$23,event_dates,0)+MATCH( $B$23,OFFSET(event_dates,MATCH( $B$23,event_dates,0),0,500,1),0)))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59"/>
      <c r="CR24" s="94"/>
      <c r="CS24" s="104"/>
      <c r="CT24" s="319" t="str">
        <f ca="1">IF(ISERROR(MATCH( $B$23,event_dates,0)+MATCH( $B$23,OFFSET(event_dates,MATCH( $B$23,event_dates,0),0,500,1),0)),"",INDEX(events,MATCH( $B$23,event_dates,0)+MATCH( $B$23,OFFSET(event_dates,MATCH( $B$23,event_dates,0),0,500,1),0)))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59"/>
      <c r="DX24" s="94"/>
    </row>
    <row r="25" spans="1:128" s="9" customFormat="1" ht="13.5" x14ac:dyDescent="0.2">
      <c r="A25" s="297"/>
      <c r="B25" s="306"/>
      <c r="C25" s="307"/>
      <c r="D25" s="307"/>
      <c r="E25" s="308"/>
      <c r="F25" s="314">
        <v>0</v>
      </c>
      <c r="G25" s="313"/>
      <c r="H25" s="313"/>
      <c r="I25" s="315"/>
      <c r="J25" s="314">
        <v>0</v>
      </c>
      <c r="K25" s="313"/>
      <c r="L25" s="313"/>
      <c r="M25" s="315"/>
      <c r="N25" s="314">
        <v>0</v>
      </c>
      <c r="O25" s="313"/>
      <c r="P25" s="313"/>
      <c r="Q25" s="315"/>
      <c r="R25" s="314">
        <v>0</v>
      </c>
      <c r="S25" s="313"/>
      <c r="T25" s="313"/>
      <c r="U25" s="315"/>
      <c r="V25" s="314">
        <v>0</v>
      </c>
      <c r="W25" s="313"/>
      <c r="X25" s="313"/>
      <c r="Y25" s="315"/>
      <c r="Z25" s="306"/>
      <c r="AA25" s="307"/>
      <c r="AB25" s="307"/>
      <c r="AC25" s="308"/>
      <c r="AD25" s="59"/>
      <c r="AE25" s="59"/>
      <c r="AF25" s="94"/>
      <c r="AG25" s="104"/>
      <c r="AH25" s="306"/>
      <c r="AI25" s="307"/>
      <c r="AJ25" s="307"/>
      <c r="AK25" s="308"/>
      <c r="AL25" s="314">
        <v>0</v>
      </c>
      <c r="AM25" s="313"/>
      <c r="AN25" s="313"/>
      <c r="AO25" s="315"/>
      <c r="AP25" s="314">
        <v>0</v>
      </c>
      <c r="AQ25" s="313"/>
      <c r="AR25" s="313"/>
      <c r="AS25" s="315"/>
      <c r="AT25" s="314">
        <v>0</v>
      </c>
      <c r="AU25" s="313"/>
      <c r="AV25" s="313"/>
      <c r="AW25" s="315"/>
      <c r="AX25" s="314">
        <v>0</v>
      </c>
      <c r="AY25" s="313"/>
      <c r="AZ25" s="313"/>
      <c r="BA25" s="315"/>
      <c r="BB25" s="314">
        <v>0</v>
      </c>
      <c r="BC25" s="313"/>
      <c r="BD25" s="313"/>
      <c r="BE25" s="315"/>
      <c r="BF25" s="306"/>
      <c r="BG25" s="307"/>
      <c r="BH25" s="307"/>
      <c r="BI25" s="308"/>
      <c r="BJ25" s="59"/>
      <c r="BK25" s="59"/>
      <c r="BL25" s="94"/>
      <c r="BM25" s="104"/>
      <c r="BN25" s="306"/>
      <c r="BO25" s="307"/>
      <c r="BP25" s="307"/>
      <c r="BQ25" s="308"/>
      <c r="BR25" s="314">
        <v>0</v>
      </c>
      <c r="BS25" s="313"/>
      <c r="BT25" s="313"/>
      <c r="BU25" s="315"/>
      <c r="BV25" s="314">
        <v>0</v>
      </c>
      <c r="BW25" s="313"/>
      <c r="BX25" s="313"/>
      <c r="BY25" s="315"/>
      <c r="BZ25" s="314">
        <v>0</v>
      </c>
      <c r="CA25" s="313"/>
      <c r="CB25" s="313"/>
      <c r="CC25" s="315"/>
      <c r="CD25" s="314">
        <v>0</v>
      </c>
      <c r="CE25" s="313"/>
      <c r="CF25" s="313"/>
      <c r="CG25" s="315"/>
      <c r="CH25" s="314">
        <v>0</v>
      </c>
      <c r="CI25" s="313"/>
      <c r="CJ25" s="313"/>
      <c r="CK25" s="315"/>
      <c r="CL25" s="306"/>
      <c r="CM25" s="307"/>
      <c r="CN25" s="307"/>
      <c r="CO25" s="308"/>
      <c r="CP25" s="59"/>
      <c r="CQ25" s="59"/>
      <c r="CR25" s="94"/>
      <c r="CS25" s="104"/>
      <c r="CT25" s="306"/>
      <c r="CU25" s="307"/>
      <c r="CV25" s="307"/>
      <c r="CW25" s="308"/>
      <c r="CX25" s="314">
        <v>0</v>
      </c>
      <c r="CY25" s="313"/>
      <c r="CZ25" s="313"/>
      <c r="DA25" s="315"/>
      <c r="DB25" s="314">
        <v>0</v>
      </c>
      <c r="DC25" s="313"/>
      <c r="DD25" s="313"/>
      <c r="DE25" s="315"/>
      <c r="DF25" s="314">
        <v>0</v>
      </c>
      <c r="DG25" s="313"/>
      <c r="DH25" s="313"/>
      <c r="DI25" s="315"/>
      <c r="DJ25" s="314">
        <v>0</v>
      </c>
      <c r="DK25" s="313"/>
      <c r="DL25" s="313"/>
      <c r="DM25" s="315"/>
      <c r="DN25" s="314">
        <v>0</v>
      </c>
      <c r="DO25" s="313"/>
      <c r="DP25" s="313"/>
      <c r="DQ25" s="315"/>
      <c r="DR25" s="306"/>
      <c r="DS25" s="307"/>
      <c r="DT25" s="307"/>
      <c r="DU25" s="308"/>
      <c r="DV25" s="59"/>
      <c r="DW25" s="59"/>
      <c r="DX25" s="94"/>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59"/>
      <c r="AF26" s="94"/>
      <c r="AG26" s="104"/>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59"/>
      <c r="BL26" s="94"/>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59"/>
      <c r="CR26" s="94"/>
      <c r="CS26" s="104"/>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59"/>
      <c r="DX26" s="94"/>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59"/>
      <c r="AF27" s="94"/>
      <c r="AG27" s="104"/>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59"/>
      <c r="BL27" s="94"/>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59"/>
      <c r="CR27" s="94"/>
      <c r="CS27" s="104"/>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59"/>
      <c r="DX27" s="94"/>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60"/>
      <c r="AF28" s="97"/>
      <c r="AG28" s="106"/>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60"/>
      <c r="BL28" s="97"/>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60"/>
      <c r="CR28" s="97"/>
      <c r="CS28" s="106"/>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60"/>
      <c r="DX28" s="97"/>
    </row>
    <row r="29" spans="1:128" s="33" customFormat="1" ht="18" x14ac:dyDescent="0.2">
      <c r="A29" s="297"/>
      <c r="B29" s="95">
        <f>Year!$I$15</f>
        <v>43884</v>
      </c>
      <c r="C29" s="30" t="str">
        <f>IF(ISERROR(MATCH($B$29,event_dates,0)),"",INDEX(events,MATCH($B$29,event_dates,0)))</f>
        <v/>
      </c>
      <c r="D29" s="34"/>
      <c r="E29" s="34"/>
      <c r="F29" s="25">
        <f>Year!$J$15</f>
        <v>43885</v>
      </c>
      <c r="G29" s="30" t="str">
        <f>IF(ISERROR(MATCH($F$29,event_dates,0)),"",INDEX(events,MATCH($F$29,event_dates,0)))</f>
        <v/>
      </c>
      <c r="H29" s="34"/>
      <c r="I29" s="34"/>
      <c r="J29" s="25">
        <f>Year!$K$15</f>
        <v>43886</v>
      </c>
      <c r="K29" s="30" t="str">
        <f>IF(ISERROR(MATCH($J$29,event_dates,0)),"",INDEX(events,MATCH($J$29,event_dates,0)))</f>
        <v/>
      </c>
      <c r="L29" s="34"/>
      <c r="M29" s="34"/>
      <c r="N29" s="25">
        <f>Year!$L$15</f>
        <v>43887</v>
      </c>
      <c r="O29" s="30" t="str">
        <f>IF(ISERROR(MATCH($N$29,event_dates,0)),"",INDEX(events,MATCH($N$29,event_dates,0)))</f>
        <v/>
      </c>
      <c r="P29" s="34"/>
      <c r="Q29" s="34"/>
      <c r="R29" s="25">
        <f>Year!$M$15</f>
        <v>43888</v>
      </c>
      <c r="S29" s="30" t="str">
        <f>IF(ISERROR(MATCH($R$29,event_dates,0)),"",INDEX(events,MATCH($R$29,event_dates,0)))</f>
        <v/>
      </c>
      <c r="T29" s="34"/>
      <c r="U29" s="34"/>
      <c r="V29" s="25">
        <f>Year!$N$15</f>
        <v>43889</v>
      </c>
      <c r="W29" s="30" t="str">
        <f>IF(ISERROR(MATCH($V$29,event_dates,0)),"",INDEX(events,MATCH($V$29,event_dates,0)))</f>
        <v/>
      </c>
      <c r="X29" s="34"/>
      <c r="Y29" s="34"/>
      <c r="Z29" s="25">
        <f>Year!$O$15</f>
        <v>43890</v>
      </c>
      <c r="AA29" s="30" t="str">
        <f>IF(ISERROR(MATCH($Z$29,event_dates,0)),"",INDEX(events,MATCH($Z$29,event_dates,0)))</f>
        <v/>
      </c>
      <c r="AB29" s="34"/>
      <c r="AC29" s="32"/>
      <c r="AD29" s="34"/>
      <c r="AE29" s="34"/>
      <c r="AF29" s="96"/>
      <c r="AG29" s="105"/>
      <c r="AH29" s="25">
        <f>Year!$I$15</f>
        <v>43884</v>
      </c>
      <c r="AI29" s="30" t="str">
        <f>IF(ISERROR(MATCH($B$29,event_dates,0)),"",INDEX(events,MATCH($B$29,event_dates,0)))</f>
        <v/>
      </c>
      <c r="AJ29" s="34"/>
      <c r="AK29" s="34"/>
      <c r="AL29" s="25">
        <f>Year!$J$15</f>
        <v>43885</v>
      </c>
      <c r="AM29" s="30" t="str">
        <f>IF(ISERROR(MATCH($F$29,event_dates,0)),"",INDEX(events,MATCH($F$29,event_dates,0)))</f>
        <v/>
      </c>
      <c r="AN29" s="34"/>
      <c r="AO29" s="34"/>
      <c r="AP29" s="25">
        <f>Year!$K$15</f>
        <v>43886</v>
      </c>
      <c r="AQ29" s="30" t="str">
        <f>IF(ISERROR(MATCH($J$29,event_dates,0)),"",INDEX(events,MATCH($J$29,event_dates,0)))</f>
        <v/>
      </c>
      <c r="AR29" s="34"/>
      <c r="AS29" s="34"/>
      <c r="AT29" s="25">
        <f>Year!$L$15</f>
        <v>43887</v>
      </c>
      <c r="AU29" s="30" t="str">
        <f>IF(ISERROR(MATCH($N$29,event_dates,0)),"",INDEX(events,MATCH($N$29,event_dates,0)))</f>
        <v/>
      </c>
      <c r="AV29" s="34"/>
      <c r="AW29" s="34"/>
      <c r="AX29" s="25">
        <f>Year!$M$15</f>
        <v>43888</v>
      </c>
      <c r="AY29" s="30" t="str">
        <f>IF(ISERROR(MATCH($R$29,event_dates,0)),"",INDEX(events,MATCH($R$29,event_dates,0)))</f>
        <v/>
      </c>
      <c r="AZ29" s="34"/>
      <c r="BA29" s="34"/>
      <c r="BB29" s="25">
        <f>Year!$N$15</f>
        <v>43889</v>
      </c>
      <c r="BC29" s="30" t="str">
        <f>IF(ISERROR(MATCH($V$29,event_dates,0)),"",INDEX(events,MATCH($V$29,event_dates,0)))</f>
        <v/>
      </c>
      <c r="BD29" s="34"/>
      <c r="BE29" s="34"/>
      <c r="BF29" s="25">
        <f>Year!$O$15</f>
        <v>43890</v>
      </c>
      <c r="BG29" s="30" t="str">
        <f>IF(ISERROR(MATCH($Z$29,event_dates,0)),"",INDEX(events,MATCH($Z$29,event_dates,0)))</f>
        <v/>
      </c>
      <c r="BH29" s="34"/>
      <c r="BI29" s="32"/>
      <c r="BJ29" s="34"/>
      <c r="BK29" s="34"/>
      <c r="BL29" s="96"/>
      <c r="BM29" s="105"/>
      <c r="BN29" s="25">
        <f>Year!$I$15</f>
        <v>43884</v>
      </c>
      <c r="BO29" s="30" t="str">
        <f>IF(ISERROR(MATCH($B$29,event_dates,0)),"",INDEX(events,MATCH($B$29,event_dates,0)))</f>
        <v/>
      </c>
      <c r="BP29" s="34"/>
      <c r="BQ29" s="34"/>
      <c r="BR29" s="25">
        <f>Year!$J$15</f>
        <v>43885</v>
      </c>
      <c r="BS29" s="30" t="str">
        <f>IF(ISERROR(MATCH($F$29,event_dates,0)),"",INDEX(events,MATCH($F$29,event_dates,0)))</f>
        <v/>
      </c>
      <c r="BT29" s="34"/>
      <c r="BU29" s="34"/>
      <c r="BV29" s="25">
        <f>Year!$K$15</f>
        <v>43886</v>
      </c>
      <c r="BW29" s="30" t="str">
        <f>IF(ISERROR(MATCH($J$29,event_dates,0)),"",INDEX(events,MATCH($J$29,event_dates,0)))</f>
        <v/>
      </c>
      <c r="BX29" s="34"/>
      <c r="BY29" s="34"/>
      <c r="BZ29" s="25">
        <f>Year!$L$15</f>
        <v>43887</v>
      </c>
      <c r="CA29" s="30" t="str">
        <f>IF(ISERROR(MATCH($N$29,event_dates,0)),"",INDEX(events,MATCH($N$29,event_dates,0)))</f>
        <v/>
      </c>
      <c r="CB29" s="34"/>
      <c r="CC29" s="34"/>
      <c r="CD29" s="25">
        <f>Year!$M$15</f>
        <v>43888</v>
      </c>
      <c r="CE29" s="30" t="str">
        <f>IF(ISERROR(MATCH($R$29,event_dates,0)),"",INDEX(events,MATCH($R$29,event_dates,0)))</f>
        <v/>
      </c>
      <c r="CF29" s="34"/>
      <c r="CG29" s="34"/>
      <c r="CH29" s="25">
        <f>Year!$N$15</f>
        <v>43889</v>
      </c>
      <c r="CI29" s="30" t="str">
        <f>IF(ISERROR(MATCH($V$29,event_dates,0)),"",INDEX(events,MATCH($V$29,event_dates,0)))</f>
        <v/>
      </c>
      <c r="CJ29" s="34"/>
      <c r="CK29" s="34"/>
      <c r="CL29" s="25">
        <f>Year!$O$15</f>
        <v>43890</v>
      </c>
      <c r="CM29" s="30" t="str">
        <f>IF(ISERROR(MATCH($Z$29,event_dates,0)),"",INDEX(events,MATCH($Z$29,event_dates,0)))</f>
        <v/>
      </c>
      <c r="CN29" s="34"/>
      <c r="CO29" s="32"/>
      <c r="CP29" s="34"/>
      <c r="CQ29" s="34"/>
      <c r="CR29" s="96"/>
      <c r="CS29" s="105"/>
      <c r="CT29" s="25">
        <f>Year!$I$15</f>
        <v>43884</v>
      </c>
      <c r="CU29" s="30" t="str">
        <f>IF(ISERROR(MATCH($B$29,event_dates,0)),"",INDEX(events,MATCH($B$29,event_dates,0)))</f>
        <v/>
      </c>
      <c r="CV29" s="34"/>
      <c r="CW29" s="34"/>
      <c r="CX29" s="25">
        <f>Year!$J$15</f>
        <v>43885</v>
      </c>
      <c r="CY29" s="30" t="str">
        <f>IF(ISERROR(MATCH($F$29,event_dates,0)),"",INDEX(events,MATCH($F$29,event_dates,0)))</f>
        <v/>
      </c>
      <c r="CZ29" s="34"/>
      <c r="DA29" s="34"/>
      <c r="DB29" s="25">
        <f>Year!$K$15</f>
        <v>43886</v>
      </c>
      <c r="DC29" s="30" t="str">
        <f>IF(ISERROR(MATCH($J$29,event_dates,0)),"",INDEX(events,MATCH($J$29,event_dates,0)))</f>
        <v/>
      </c>
      <c r="DD29" s="34"/>
      <c r="DE29" s="34"/>
      <c r="DF29" s="25">
        <f>Year!$L$15</f>
        <v>43887</v>
      </c>
      <c r="DG29" s="30" t="str">
        <f>IF(ISERROR(MATCH($N$29,event_dates,0)),"",INDEX(events,MATCH($N$29,event_dates,0)))</f>
        <v/>
      </c>
      <c r="DH29" s="34"/>
      <c r="DI29" s="34"/>
      <c r="DJ29" s="25">
        <f>Year!$M$15</f>
        <v>43888</v>
      </c>
      <c r="DK29" s="30" t="str">
        <f>IF(ISERROR(MATCH($R$29,event_dates,0)),"",INDEX(events,MATCH($R$29,event_dates,0)))</f>
        <v/>
      </c>
      <c r="DL29" s="34"/>
      <c r="DM29" s="34"/>
      <c r="DN29" s="25">
        <f>Year!$N$15</f>
        <v>43889</v>
      </c>
      <c r="DO29" s="30" t="str">
        <f>IF(ISERROR(MATCH($V$29,event_dates,0)),"",INDEX(events,MATCH($V$29,event_dates,0)))</f>
        <v/>
      </c>
      <c r="DP29" s="34"/>
      <c r="DQ29" s="34"/>
      <c r="DR29" s="25">
        <f>Year!$O$15</f>
        <v>43890</v>
      </c>
      <c r="DS29" s="30" t="str">
        <f>IF(ISERROR(MATCH($Z$29,event_dates,0)),"",INDEX(events,MATCH($Z$29,event_dates,0)))</f>
        <v/>
      </c>
      <c r="DT29" s="34"/>
      <c r="DU29" s="32"/>
      <c r="DV29" s="34"/>
      <c r="DW29" s="34"/>
      <c r="DX29" s="96"/>
    </row>
    <row r="30" spans="1:128" s="9" customFormat="1" ht="6" customHeight="1" x14ac:dyDescent="0.2">
      <c r="A30" s="297"/>
      <c r="B30" s="437" t="str">
        <f ca="1">IF(ISERROR(MATCH( $B$29,event_dates,0)+MATCH( $B$29,OFFSET(event_dates,MATCH( $B$29,event_dates,0),0,500,1),0)),"",INDEX(events,MATCH( $B$29,event_dates,0)+MATCH( $B$29,OFFSET(event_dates,MATCH( $B$29,event_dates,0),0,500,1),0)))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59"/>
      <c r="AF30" s="94"/>
      <c r="AG30" s="104"/>
      <c r="AH30" s="319" t="str">
        <f ca="1">IF(ISERROR(MATCH( $B$29,event_dates,0)+MATCH( $B$29,OFFSET(event_dates,MATCH( $B$29,event_dates,0),0,500,1),0)),"",INDEX(events,MATCH( $B$29,event_dates,0)+MATCH( $B$29,OFFSET(event_dates,MATCH( $B$29,event_dates,0),0,500,1),0)))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59"/>
      <c r="BL30" s="94"/>
      <c r="BM30" s="104"/>
      <c r="BN30" s="319" t="str">
        <f ca="1">IF(ISERROR(MATCH( $B$29,event_dates,0)+MATCH( $B$29,OFFSET(event_dates,MATCH( $B$29,event_dates,0),0,500,1),0)),"",INDEX(events,MATCH( $B$29,event_dates,0)+MATCH( $B$29,OFFSET(event_dates,MATCH( $B$29,event_dates,0),0,500,1),0)))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59"/>
      <c r="CR30" s="94"/>
      <c r="CS30" s="104"/>
      <c r="CT30" s="319" t="str">
        <f ca="1">IF(ISERROR(MATCH( $B$29,event_dates,0)+MATCH( $B$29,OFFSET(event_dates,MATCH( $B$29,event_dates,0),0,500,1),0)),"",INDEX(events,MATCH( $B$29,event_dates,0)+MATCH( $B$29,OFFSET(event_dates,MATCH( $B$29,event_dates,0),0,500,1),0)))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59"/>
      <c r="DX30" s="94"/>
    </row>
    <row r="31" spans="1:128" s="9" customFormat="1" ht="13.5" customHeight="1" x14ac:dyDescent="0.2">
      <c r="A31" s="297"/>
      <c r="B31" s="314"/>
      <c r="C31" s="313"/>
      <c r="D31" s="313"/>
      <c r="E31" s="315"/>
      <c r="F31" s="314">
        <v>0</v>
      </c>
      <c r="G31" s="313"/>
      <c r="H31" s="313"/>
      <c r="I31" s="315"/>
      <c r="J31" s="314">
        <v>0</v>
      </c>
      <c r="K31" s="313"/>
      <c r="L31" s="313"/>
      <c r="M31" s="315"/>
      <c r="N31" s="314">
        <v>0</v>
      </c>
      <c r="O31" s="313"/>
      <c r="P31" s="313"/>
      <c r="Q31" s="315"/>
      <c r="R31" s="314">
        <v>0</v>
      </c>
      <c r="S31" s="313"/>
      <c r="T31" s="313"/>
      <c r="U31" s="315"/>
      <c r="V31" s="314">
        <v>0</v>
      </c>
      <c r="W31" s="313"/>
      <c r="X31" s="313"/>
      <c r="Y31" s="315"/>
      <c r="Z31" s="306"/>
      <c r="AA31" s="307"/>
      <c r="AB31" s="307"/>
      <c r="AC31" s="308"/>
      <c r="AD31" s="59"/>
      <c r="AE31" s="59"/>
      <c r="AF31" s="94"/>
      <c r="AG31" s="104"/>
      <c r="AH31" s="314"/>
      <c r="AI31" s="313"/>
      <c r="AJ31" s="313"/>
      <c r="AK31" s="315"/>
      <c r="AL31" s="314">
        <v>0</v>
      </c>
      <c r="AM31" s="313"/>
      <c r="AN31" s="313"/>
      <c r="AO31" s="315"/>
      <c r="AP31" s="314">
        <v>0</v>
      </c>
      <c r="AQ31" s="313"/>
      <c r="AR31" s="313"/>
      <c r="AS31" s="315"/>
      <c r="AT31" s="314">
        <v>0</v>
      </c>
      <c r="AU31" s="313"/>
      <c r="AV31" s="313"/>
      <c r="AW31" s="315"/>
      <c r="AX31" s="314">
        <v>0</v>
      </c>
      <c r="AY31" s="313"/>
      <c r="AZ31" s="313"/>
      <c r="BA31" s="315"/>
      <c r="BB31" s="314">
        <v>0</v>
      </c>
      <c r="BC31" s="313"/>
      <c r="BD31" s="313"/>
      <c r="BE31" s="315"/>
      <c r="BF31" s="306"/>
      <c r="BG31" s="307"/>
      <c r="BH31" s="307"/>
      <c r="BI31" s="308"/>
      <c r="BJ31" s="59"/>
      <c r="BK31" s="59"/>
      <c r="BL31" s="94"/>
      <c r="BM31" s="104"/>
      <c r="BN31" s="314"/>
      <c r="BO31" s="313"/>
      <c r="BP31" s="313"/>
      <c r="BQ31" s="315"/>
      <c r="BR31" s="314">
        <v>0</v>
      </c>
      <c r="BS31" s="313"/>
      <c r="BT31" s="313"/>
      <c r="BU31" s="315"/>
      <c r="BV31" s="314">
        <v>0</v>
      </c>
      <c r="BW31" s="313"/>
      <c r="BX31" s="313"/>
      <c r="BY31" s="315"/>
      <c r="BZ31" s="314">
        <v>0</v>
      </c>
      <c r="CA31" s="313"/>
      <c r="CB31" s="313"/>
      <c r="CC31" s="315"/>
      <c r="CD31" s="314">
        <v>0</v>
      </c>
      <c r="CE31" s="313"/>
      <c r="CF31" s="313"/>
      <c r="CG31" s="315"/>
      <c r="CH31" s="314">
        <v>0</v>
      </c>
      <c r="CI31" s="313"/>
      <c r="CJ31" s="313"/>
      <c r="CK31" s="315"/>
      <c r="CL31" s="306"/>
      <c r="CM31" s="307"/>
      <c r="CN31" s="307"/>
      <c r="CO31" s="308"/>
      <c r="CP31" s="59"/>
      <c r="CQ31" s="59"/>
      <c r="CR31" s="94"/>
      <c r="CS31" s="104"/>
      <c r="CT31" s="306"/>
      <c r="CU31" s="307"/>
      <c r="CV31" s="307"/>
      <c r="CW31" s="308"/>
      <c r="CX31" s="314">
        <v>0</v>
      </c>
      <c r="CY31" s="313"/>
      <c r="CZ31" s="313"/>
      <c r="DA31" s="315"/>
      <c r="DB31" s="314">
        <v>0</v>
      </c>
      <c r="DC31" s="313"/>
      <c r="DD31" s="313"/>
      <c r="DE31" s="315"/>
      <c r="DF31" s="314">
        <v>0</v>
      </c>
      <c r="DG31" s="313"/>
      <c r="DH31" s="313"/>
      <c r="DI31" s="315"/>
      <c r="DJ31" s="314">
        <v>0</v>
      </c>
      <c r="DK31" s="313"/>
      <c r="DL31" s="313"/>
      <c r="DM31" s="315"/>
      <c r="DN31" s="314">
        <v>0</v>
      </c>
      <c r="DO31" s="313"/>
      <c r="DP31" s="313"/>
      <c r="DQ31" s="315"/>
      <c r="DR31" s="306"/>
      <c r="DS31" s="307"/>
      <c r="DT31" s="307"/>
      <c r="DU31" s="308"/>
      <c r="DV31" s="59"/>
      <c r="DW31" s="59"/>
      <c r="DX31" s="94"/>
    </row>
    <row r="32" spans="1:128" s="9" customFormat="1" ht="13.5" customHeight="1" x14ac:dyDescent="0.2">
      <c r="A32" s="297"/>
      <c r="B32" s="314"/>
      <c r="C32" s="313"/>
      <c r="D32" s="313"/>
      <c r="E32" s="315"/>
      <c r="F32" s="314"/>
      <c r="G32" s="313"/>
      <c r="H32" s="313"/>
      <c r="I32" s="315"/>
      <c r="J32" s="314"/>
      <c r="K32" s="313"/>
      <c r="L32" s="313"/>
      <c r="M32" s="315"/>
      <c r="N32" s="314"/>
      <c r="O32" s="313"/>
      <c r="P32" s="313"/>
      <c r="Q32" s="315"/>
      <c r="R32" s="314"/>
      <c r="S32" s="313"/>
      <c r="T32" s="313"/>
      <c r="U32" s="315"/>
      <c r="V32" s="314"/>
      <c r="W32" s="313"/>
      <c r="X32" s="313"/>
      <c r="Y32" s="315"/>
      <c r="Z32" s="306"/>
      <c r="AA32" s="307"/>
      <c r="AB32" s="307"/>
      <c r="AC32" s="308"/>
      <c r="AD32" s="59"/>
      <c r="AE32" s="59"/>
      <c r="AF32" s="94"/>
      <c r="AG32" s="104"/>
      <c r="AH32" s="314"/>
      <c r="AI32" s="313"/>
      <c r="AJ32" s="313"/>
      <c r="AK32" s="315"/>
      <c r="AL32" s="314"/>
      <c r="AM32" s="313"/>
      <c r="AN32" s="313"/>
      <c r="AO32" s="315"/>
      <c r="AP32" s="314"/>
      <c r="AQ32" s="313"/>
      <c r="AR32" s="313"/>
      <c r="AS32" s="315"/>
      <c r="AT32" s="314"/>
      <c r="AU32" s="313"/>
      <c r="AV32" s="313"/>
      <c r="AW32" s="315"/>
      <c r="AX32" s="314"/>
      <c r="AY32" s="313"/>
      <c r="AZ32" s="313"/>
      <c r="BA32" s="315"/>
      <c r="BB32" s="314"/>
      <c r="BC32" s="313"/>
      <c r="BD32" s="313"/>
      <c r="BE32" s="315"/>
      <c r="BF32" s="306"/>
      <c r="BG32" s="307"/>
      <c r="BH32" s="307"/>
      <c r="BI32" s="308"/>
      <c r="BJ32" s="59"/>
      <c r="BK32" s="59"/>
      <c r="BL32" s="94"/>
      <c r="BM32" s="104"/>
      <c r="BN32" s="314"/>
      <c r="BO32" s="313"/>
      <c r="BP32" s="313"/>
      <c r="BQ32" s="315"/>
      <c r="BR32" s="314"/>
      <c r="BS32" s="313"/>
      <c r="BT32" s="313"/>
      <c r="BU32" s="315"/>
      <c r="BV32" s="314"/>
      <c r="BW32" s="313"/>
      <c r="BX32" s="313"/>
      <c r="BY32" s="315"/>
      <c r="BZ32" s="314"/>
      <c r="CA32" s="313"/>
      <c r="CB32" s="313"/>
      <c r="CC32" s="315"/>
      <c r="CD32" s="314"/>
      <c r="CE32" s="313"/>
      <c r="CF32" s="313"/>
      <c r="CG32" s="315"/>
      <c r="CH32" s="314"/>
      <c r="CI32" s="313"/>
      <c r="CJ32" s="313"/>
      <c r="CK32" s="315"/>
      <c r="CL32" s="306"/>
      <c r="CM32" s="307"/>
      <c r="CN32" s="307"/>
      <c r="CO32" s="308"/>
      <c r="CP32" s="59"/>
      <c r="CQ32" s="59"/>
      <c r="CR32" s="94"/>
      <c r="CS32" s="104"/>
      <c r="CT32" s="306"/>
      <c r="CU32" s="307"/>
      <c r="CV32" s="307"/>
      <c r="CW32" s="308"/>
      <c r="CX32" s="314"/>
      <c r="CY32" s="313"/>
      <c r="CZ32" s="313"/>
      <c r="DA32" s="315"/>
      <c r="DB32" s="314"/>
      <c r="DC32" s="313"/>
      <c r="DD32" s="313"/>
      <c r="DE32" s="315"/>
      <c r="DF32" s="314"/>
      <c r="DG32" s="313"/>
      <c r="DH32" s="313"/>
      <c r="DI32" s="315"/>
      <c r="DJ32" s="314"/>
      <c r="DK32" s="313"/>
      <c r="DL32" s="313"/>
      <c r="DM32" s="315"/>
      <c r="DN32" s="314"/>
      <c r="DO32" s="313"/>
      <c r="DP32" s="313"/>
      <c r="DQ32" s="315"/>
      <c r="DR32" s="306"/>
      <c r="DS32" s="307"/>
      <c r="DT32" s="307"/>
      <c r="DU32" s="308"/>
      <c r="DV32" s="59"/>
      <c r="DW32" s="59"/>
      <c r="DX32" s="94"/>
    </row>
    <row r="33" spans="1:128" s="9" customFormat="1" ht="13.5" customHeight="1" x14ac:dyDescent="0.2">
      <c r="A33" s="297"/>
      <c r="B33" s="314"/>
      <c r="C33" s="313"/>
      <c r="D33" s="313"/>
      <c r="E33" s="315"/>
      <c r="F33" s="314"/>
      <c r="G33" s="313"/>
      <c r="H33" s="313"/>
      <c r="I33" s="315"/>
      <c r="J33" s="314"/>
      <c r="K33" s="313"/>
      <c r="L33" s="313"/>
      <c r="M33" s="315"/>
      <c r="N33" s="314"/>
      <c r="O33" s="313"/>
      <c r="P33" s="313"/>
      <c r="Q33" s="315"/>
      <c r="R33" s="314"/>
      <c r="S33" s="313"/>
      <c r="T33" s="313"/>
      <c r="U33" s="315"/>
      <c r="V33" s="314"/>
      <c r="W33" s="313"/>
      <c r="X33" s="313"/>
      <c r="Y33" s="315"/>
      <c r="Z33" s="306"/>
      <c r="AA33" s="307"/>
      <c r="AB33" s="307"/>
      <c r="AC33" s="308"/>
      <c r="AD33" s="59"/>
      <c r="AE33" s="59"/>
      <c r="AF33" s="94"/>
      <c r="AG33" s="104"/>
      <c r="AH33" s="314"/>
      <c r="AI33" s="313"/>
      <c r="AJ33" s="313"/>
      <c r="AK33" s="315"/>
      <c r="AL33" s="314"/>
      <c r="AM33" s="313"/>
      <c r="AN33" s="313"/>
      <c r="AO33" s="315"/>
      <c r="AP33" s="314"/>
      <c r="AQ33" s="313"/>
      <c r="AR33" s="313"/>
      <c r="AS33" s="315"/>
      <c r="AT33" s="314"/>
      <c r="AU33" s="313"/>
      <c r="AV33" s="313"/>
      <c r="AW33" s="315"/>
      <c r="AX33" s="314"/>
      <c r="AY33" s="313"/>
      <c r="AZ33" s="313"/>
      <c r="BA33" s="315"/>
      <c r="BB33" s="314"/>
      <c r="BC33" s="313"/>
      <c r="BD33" s="313"/>
      <c r="BE33" s="315"/>
      <c r="BF33" s="306"/>
      <c r="BG33" s="307"/>
      <c r="BH33" s="307"/>
      <c r="BI33" s="308"/>
      <c r="BJ33" s="59"/>
      <c r="BK33" s="59"/>
      <c r="BL33" s="94"/>
      <c r="BM33" s="104"/>
      <c r="BN33" s="314"/>
      <c r="BO33" s="313"/>
      <c r="BP33" s="313"/>
      <c r="BQ33" s="315"/>
      <c r="BR33" s="314"/>
      <c r="BS33" s="313"/>
      <c r="BT33" s="313"/>
      <c r="BU33" s="315"/>
      <c r="BV33" s="314"/>
      <c r="BW33" s="313"/>
      <c r="BX33" s="313"/>
      <c r="BY33" s="315"/>
      <c r="BZ33" s="314"/>
      <c r="CA33" s="313"/>
      <c r="CB33" s="313"/>
      <c r="CC33" s="315"/>
      <c r="CD33" s="314"/>
      <c r="CE33" s="313"/>
      <c r="CF33" s="313"/>
      <c r="CG33" s="315"/>
      <c r="CH33" s="314"/>
      <c r="CI33" s="313"/>
      <c r="CJ33" s="313"/>
      <c r="CK33" s="315"/>
      <c r="CL33" s="306"/>
      <c r="CM33" s="307"/>
      <c r="CN33" s="307"/>
      <c r="CO33" s="308"/>
      <c r="CP33" s="59"/>
      <c r="CQ33" s="59"/>
      <c r="CR33" s="94"/>
      <c r="CS33" s="104"/>
      <c r="CT33" s="306"/>
      <c r="CU33" s="307"/>
      <c r="CV33" s="307"/>
      <c r="CW33" s="308"/>
      <c r="CX33" s="314"/>
      <c r="CY33" s="313"/>
      <c r="CZ33" s="313"/>
      <c r="DA33" s="315"/>
      <c r="DB33" s="314"/>
      <c r="DC33" s="313"/>
      <c r="DD33" s="313"/>
      <c r="DE33" s="315"/>
      <c r="DF33" s="314"/>
      <c r="DG33" s="313"/>
      <c r="DH33" s="313"/>
      <c r="DI33" s="315"/>
      <c r="DJ33" s="314"/>
      <c r="DK33" s="313"/>
      <c r="DL33" s="313"/>
      <c r="DM33" s="315"/>
      <c r="DN33" s="314"/>
      <c r="DO33" s="313"/>
      <c r="DP33" s="313"/>
      <c r="DQ33" s="315"/>
      <c r="DR33" s="306"/>
      <c r="DS33" s="307"/>
      <c r="DT33" s="307"/>
      <c r="DU33" s="308"/>
      <c r="DV33" s="59"/>
      <c r="DW33" s="59"/>
      <c r="DX33" s="94"/>
    </row>
    <row r="34" spans="1:128" s="10" customFormat="1" ht="13.5" customHeight="1" x14ac:dyDescent="0.2">
      <c r="A34" s="297"/>
      <c r="B34" s="316"/>
      <c r="C34" s="317"/>
      <c r="D34" s="317"/>
      <c r="E34" s="318"/>
      <c r="F34" s="316"/>
      <c r="G34" s="317"/>
      <c r="H34" s="317"/>
      <c r="I34" s="318"/>
      <c r="J34" s="316"/>
      <c r="K34" s="317"/>
      <c r="L34" s="317"/>
      <c r="M34" s="318"/>
      <c r="N34" s="316"/>
      <c r="O34" s="317"/>
      <c r="P34" s="317"/>
      <c r="Q34" s="318"/>
      <c r="R34" s="316"/>
      <c r="S34" s="317"/>
      <c r="T34" s="317"/>
      <c r="U34" s="318"/>
      <c r="V34" s="316"/>
      <c r="W34" s="317"/>
      <c r="X34" s="317"/>
      <c r="Y34" s="318"/>
      <c r="Z34" s="309"/>
      <c r="AA34" s="310"/>
      <c r="AB34" s="310"/>
      <c r="AC34" s="311"/>
      <c r="AD34" s="60"/>
      <c r="AE34" s="60"/>
      <c r="AF34" s="97"/>
      <c r="AG34" s="106"/>
      <c r="AH34" s="316"/>
      <c r="AI34" s="317"/>
      <c r="AJ34" s="317"/>
      <c r="AK34" s="318"/>
      <c r="AL34" s="316"/>
      <c r="AM34" s="317"/>
      <c r="AN34" s="317"/>
      <c r="AO34" s="318"/>
      <c r="AP34" s="316"/>
      <c r="AQ34" s="317"/>
      <c r="AR34" s="317"/>
      <c r="AS34" s="318"/>
      <c r="AT34" s="316"/>
      <c r="AU34" s="317"/>
      <c r="AV34" s="317"/>
      <c r="AW34" s="318"/>
      <c r="AX34" s="316"/>
      <c r="AY34" s="317"/>
      <c r="AZ34" s="317"/>
      <c r="BA34" s="318"/>
      <c r="BB34" s="316"/>
      <c r="BC34" s="317"/>
      <c r="BD34" s="317"/>
      <c r="BE34" s="318"/>
      <c r="BF34" s="309"/>
      <c r="BG34" s="310"/>
      <c r="BH34" s="310"/>
      <c r="BI34" s="311"/>
      <c r="BJ34" s="60"/>
      <c r="BK34" s="60"/>
      <c r="BL34" s="97"/>
      <c r="BM34" s="106"/>
      <c r="BN34" s="316"/>
      <c r="BO34" s="317"/>
      <c r="BP34" s="317"/>
      <c r="BQ34" s="318"/>
      <c r="BR34" s="316"/>
      <c r="BS34" s="317"/>
      <c r="BT34" s="317"/>
      <c r="BU34" s="318"/>
      <c r="BV34" s="316"/>
      <c r="BW34" s="317"/>
      <c r="BX34" s="317"/>
      <c r="BY34" s="318"/>
      <c r="BZ34" s="316"/>
      <c r="CA34" s="317"/>
      <c r="CB34" s="317"/>
      <c r="CC34" s="318"/>
      <c r="CD34" s="316"/>
      <c r="CE34" s="317"/>
      <c r="CF34" s="317"/>
      <c r="CG34" s="318"/>
      <c r="CH34" s="316"/>
      <c r="CI34" s="317"/>
      <c r="CJ34" s="317"/>
      <c r="CK34" s="318"/>
      <c r="CL34" s="309"/>
      <c r="CM34" s="310"/>
      <c r="CN34" s="310"/>
      <c r="CO34" s="311"/>
      <c r="CP34" s="60"/>
      <c r="CQ34" s="60"/>
      <c r="CR34" s="97"/>
      <c r="CS34" s="106"/>
      <c r="CT34" s="309"/>
      <c r="CU34" s="310"/>
      <c r="CV34" s="310"/>
      <c r="CW34" s="311"/>
      <c r="CX34" s="316"/>
      <c r="CY34" s="317"/>
      <c r="CZ34" s="317"/>
      <c r="DA34" s="318"/>
      <c r="DB34" s="316"/>
      <c r="DC34" s="317"/>
      <c r="DD34" s="317"/>
      <c r="DE34" s="318"/>
      <c r="DF34" s="316"/>
      <c r="DG34" s="317"/>
      <c r="DH34" s="317"/>
      <c r="DI34" s="318"/>
      <c r="DJ34" s="316"/>
      <c r="DK34" s="317"/>
      <c r="DL34" s="317"/>
      <c r="DM34" s="318"/>
      <c r="DN34" s="316"/>
      <c r="DO34" s="317"/>
      <c r="DP34" s="317"/>
      <c r="DQ34" s="318"/>
      <c r="DR34" s="309"/>
      <c r="DS34" s="310"/>
      <c r="DT34" s="310"/>
      <c r="DU34" s="311"/>
      <c r="DV34" s="60"/>
      <c r="DW34" s="60"/>
      <c r="DX34" s="97"/>
    </row>
    <row r="35" spans="1:128" s="40" customFormat="1" ht="18" x14ac:dyDescent="0.25">
      <c r="A35" s="297"/>
      <c r="B35" s="95" t="str">
        <f>Year!$I$16</f>
        <v/>
      </c>
      <c r="C35" s="30" t="str">
        <f>IF(ISERROR(MATCH($B$35,event_dates,0)),"",INDEX(events,MATCH($B$35,event_dates,0)))</f>
        <v/>
      </c>
      <c r="D35" s="61"/>
      <c r="E35" s="61"/>
      <c r="F35" s="25" t="str">
        <f>Year!$J$16</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1"/>
      <c r="AF35" s="98"/>
      <c r="AG35" s="107"/>
      <c r="AH35" s="25" t="str">
        <f>Year!$I$16</f>
        <v/>
      </c>
      <c r="AI35" s="30" t="str">
        <f>IF(ISERROR(MATCH($B$35,event_dates,0)),"",INDEX(events,MATCH($B$35,event_dates,0)))</f>
        <v/>
      </c>
      <c r="AJ35" s="61"/>
      <c r="AK35" s="61"/>
      <c r="AL35" s="25" t="str">
        <f>Year!$J$16</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1"/>
      <c r="BL35" s="98"/>
      <c r="BM35" s="107"/>
      <c r="BN35" s="25" t="str">
        <f>Year!$I$16</f>
        <v/>
      </c>
      <c r="BO35" s="30" t="str">
        <f>IF(ISERROR(MATCH($B$35,event_dates,0)),"",INDEX(events,MATCH($B$35,event_dates,0)))</f>
        <v/>
      </c>
      <c r="BP35" s="61"/>
      <c r="BQ35" s="61"/>
      <c r="BR35" s="25" t="str">
        <f>Year!$J$16</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1"/>
      <c r="CR35" s="98"/>
      <c r="CS35" s="107"/>
      <c r="CT35" s="25" t="str">
        <f>Year!$I$16</f>
        <v/>
      </c>
      <c r="CU35" s="30" t="str">
        <f>IF(ISERROR(MATCH($B$35,event_dates,0)),"",INDEX(events,MATCH($B$35,event_dates,0)))</f>
        <v/>
      </c>
      <c r="CV35" s="61"/>
      <c r="CW35" s="61"/>
      <c r="CX35" s="25" t="str">
        <f>Year!$J$16</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1"/>
      <c r="DX35" s="98"/>
    </row>
    <row r="36" spans="1:128" ht="6" customHeight="1" x14ac:dyDescent="0.25">
      <c r="A36" s="297"/>
      <c r="B36" s="437" t="str">
        <f ca="1">IF(ISERROR(MATCH( $B$35,event_dates,0)+MATCH( $B$35,OFFSET(event_dates,MATCH( $B$35,event_dates,0),0,500,1),0)),"",INDEX(events,MATCH( $B$35,event_dates,0)+MATCH( $B$35,OFFSET(event_dates,MATCH( $B$35,event_dates,0),0,500,1),0)))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43"/>
      <c r="AF36" s="99"/>
      <c r="AG36" s="108"/>
      <c r="AH36" s="319" t="str">
        <f ca="1">IF(ISERROR(MATCH( $B$35,event_dates,0)+MATCH( $B$35,OFFSET(event_dates,MATCH( $B$35,event_dates,0),0,500,1),0)),"",INDEX(events,MATCH( $B$35,event_dates,0)+MATCH( $B$35,OFFSET(event_dates,MATCH( $B$35,event_dates,0),0,500,1),0)))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43"/>
      <c r="BL36" s="99"/>
      <c r="BM36" s="108"/>
      <c r="BN36" s="319" t="str">
        <f ca="1">IF(ISERROR(MATCH( $B$35,event_dates,0)+MATCH( $B$35,OFFSET(event_dates,MATCH( $B$35,event_dates,0),0,500,1),0)),"",INDEX(events,MATCH( $B$35,event_dates,0)+MATCH( $B$35,OFFSET(event_dates,MATCH( $B$35,event_dates,0),0,500,1),0)))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43"/>
      <c r="CR36" s="99"/>
      <c r="CS36" s="108"/>
      <c r="CT36" s="319" t="str">
        <f ca="1">IF(ISERROR(MATCH( $B$35,event_dates,0)+MATCH( $B$35,OFFSET(event_dates,MATCH( $B$35,event_dates,0),0,500,1),0)),"",INDEX(events,MATCH( $B$35,event_dates,0)+MATCH( $B$35,OFFSET(event_dates,MATCH( $B$35,event_dates,0),0,500,1),0)))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43"/>
      <c r="DX36" s="99"/>
    </row>
    <row r="37" spans="1:128"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43"/>
      <c r="AF37" s="99"/>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43"/>
      <c r="BL37" s="99"/>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43"/>
      <c r="CR37" s="99"/>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43"/>
      <c r="DX37" s="99"/>
    </row>
    <row r="38" spans="1:128"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43"/>
      <c r="AF38" s="99"/>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43"/>
      <c r="BL38" s="99"/>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43"/>
      <c r="CR38" s="99"/>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43"/>
      <c r="DX38" s="99"/>
    </row>
    <row r="39" spans="1:128"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43"/>
      <c r="AF39" s="99"/>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43"/>
      <c r="BL39" s="99"/>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43"/>
      <c r="CR39" s="99"/>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43"/>
      <c r="DX39" s="99"/>
    </row>
    <row r="40" spans="1:128"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43"/>
      <c r="AF40" s="99"/>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43"/>
      <c r="BL40" s="99"/>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43"/>
      <c r="CR40" s="99"/>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43"/>
      <c r="DX40" s="99"/>
    </row>
    <row r="41" spans="1:128" ht="14.25" thickBot="1" x14ac:dyDescent="0.3">
      <c r="A41" s="297"/>
      <c r="B41" s="101"/>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99"/>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100"/>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100"/>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100"/>
    </row>
    <row r="42" spans="1:128"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10"/>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111"/>
      <c r="BM42" s="110"/>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119"/>
      <c r="CR42" s="89"/>
      <c r="CS42" s="110"/>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124"/>
      <c r="DW42" s="76"/>
      <c r="DX42" s="102"/>
    </row>
    <row r="43" spans="1:128"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08"/>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112"/>
      <c r="BM43" s="108"/>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85"/>
      <c r="CR43" s="81"/>
      <c r="CS43" s="108"/>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8"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3</v>
      </c>
      <c r="AC44" s="148">
        <v>0</v>
      </c>
      <c r="AD44" s="55">
        <v>1</v>
      </c>
      <c r="AE44" s="55">
        <v>1</v>
      </c>
      <c r="AF44" s="91">
        <v>20</v>
      </c>
      <c r="AG44" s="108"/>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3</v>
      </c>
      <c r="BI44" s="148">
        <v>0</v>
      </c>
      <c r="BJ44" s="55" t="str">
        <f>$AO$3</f>
        <v xml:space="preserve"> </v>
      </c>
      <c r="BK44" s="55" t="str">
        <f>$AW$3</f>
        <v xml:space="preserve"> </v>
      </c>
      <c r="BL44" s="91">
        <v>20</v>
      </c>
      <c r="BM44" s="108"/>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3</v>
      </c>
      <c r="CO44" s="148">
        <v>0</v>
      </c>
      <c r="CP44" s="55" t="str">
        <f>$BU$3</f>
        <v xml:space="preserve"> </v>
      </c>
      <c r="CQ44" s="55" t="str">
        <f>$CC$3</f>
        <v xml:space="preserve"> </v>
      </c>
      <c r="CR44" s="91">
        <v>20</v>
      </c>
      <c r="CS44" s="108"/>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3</v>
      </c>
      <c r="DU44" s="148">
        <v>0</v>
      </c>
      <c r="DV44" s="55">
        <f>$DA$3</f>
        <v>0</v>
      </c>
      <c r="DW44" s="55">
        <f>$DI$3</f>
        <v>0</v>
      </c>
      <c r="DX44" s="91">
        <v>20</v>
      </c>
    </row>
    <row r="45" spans="1:128"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4</v>
      </c>
      <c r="AC45" s="148">
        <v>0</v>
      </c>
      <c r="AD45" s="55">
        <v>1</v>
      </c>
      <c r="AE45" s="55">
        <v>1</v>
      </c>
      <c r="AF45" s="91">
        <v>20</v>
      </c>
      <c r="AG45" s="108"/>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4</v>
      </c>
      <c r="BI45" s="148">
        <v>0</v>
      </c>
      <c r="BJ45" s="55" t="str">
        <f t="shared" ref="BJ45:BJ74" si="0">$AO$3</f>
        <v xml:space="preserve"> </v>
      </c>
      <c r="BK45" s="55" t="str">
        <f t="shared" ref="BK45:BK74" si="1">$AW$3</f>
        <v xml:space="preserve"> </v>
      </c>
      <c r="BL45" s="91">
        <v>20</v>
      </c>
      <c r="BM45" s="108"/>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4</v>
      </c>
      <c r="CO45" s="148">
        <v>0</v>
      </c>
      <c r="CP45" s="55" t="str">
        <f t="shared" ref="CP45:CP74" si="2">$BU$3</f>
        <v xml:space="preserve"> </v>
      </c>
      <c r="CQ45" s="55" t="str">
        <f t="shared" ref="CQ45:CQ74" si="3">$CC$3</f>
        <v xml:space="preserve"> </v>
      </c>
      <c r="CR45" s="91">
        <v>20</v>
      </c>
      <c r="CS45" s="108"/>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4</v>
      </c>
      <c r="DU45" s="148">
        <v>0</v>
      </c>
      <c r="DV45" s="55">
        <f t="shared" ref="DV45:DV74" si="4">$DA$3</f>
        <v>0</v>
      </c>
      <c r="DW45" s="55">
        <f t="shared" ref="DW45:DW74" si="5">$DI$3</f>
        <v>0</v>
      </c>
      <c r="DX45" s="91">
        <v>20</v>
      </c>
    </row>
    <row r="46" spans="1:128"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5</v>
      </c>
      <c r="AC46" s="148">
        <v>0</v>
      </c>
      <c r="AD46" s="55">
        <v>1</v>
      </c>
      <c r="AE46" s="55">
        <v>1</v>
      </c>
      <c r="AF46" s="91">
        <v>20</v>
      </c>
      <c r="AG46" s="108"/>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5</v>
      </c>
      <c r="BI46" s="148">
        <v>0</v>
      </c>
      <c r="BJ46" s="55" t="str">
        <f t="shared" si="0"/>
        <v xml:space="preserve"> </v>
      </c>
      <c r="BK46" s="55" t="str">
        <f t="shared" si="1"/>
        <v xml:space="preserve"> </v>
      </c>
      <c r="BL46" s="91">
        <v>20</v>
      </c>
      <c r="BM46" s="108"/>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5</v>
      </c>
      <c r="CO46" s="148">
        <v>0</v>
      </c>
      <c r="CP46" s="55" t="str">
        <f t="shared" si="2"/>
        <v xml:space="preserve"> </v>
      </c>
      <c r="CQ46" s="55" t="str">
        <f t="shared" si="3"/>
        <v xml:space="preserve"> </v>
      </c>
      <c r="CR46" s="91">
        <v>20</v>
      </c>
      <c r="CS46" s="108"/>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5</v>
      </c>
      <c r="DU46" s="148">
        <v>0</v>
      </c>
      <c r="DV46" s="55">
        <f t="shared" si="4"/>
        <v>0</v>
      </c>
      <c r="DW46" s="55">
        <f t="shared" si="5"/>
        <v>0</v>
      </c>
      <c r="DX46" s="91">
        <v>20</v>
      </c>
    </row>
    <row r="47" spans="1:128"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6</v>
      </c>
      <c r="AC47" s="148">
        <v>0</v>
      </c>
      <c r="AD47" s="55">
        <v>1</v>
      </c>
      <c r="AE47" s="55">
        <v>1</v>
      </c>
      <c r="AF47" s="91">
        <v>20</v>
      </c>
      <c r="AG47" s="108"/>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6</v>
      </c>
      <c r="BI47" s="148">
        <v>0</v>
      </c>
      <c r="BJ47" s="55" t="str">
        <f t="shared" si="0"/>
        <v xml:space="preserve"> </v>
      </c>
      <c r="BK47" s="55" t="str">
        <f t="shared" si="1"/>
        <v xml:space="preserve"> </v>
      </c>
      <c r="BL47" s="91">
        <v>20</v>
      </c>
      <c r="BM47" s="108"/>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6</v>
      </c>
      <c r="CO47" s="148">
        <v>0</v>
      </c>
      <c r="CP47" s="55" t="str">
        <f t="shared" si="2"/>
        <v xml:space="preserve"> </v>
      </c>
      <c r="CQ47" s="55" t="str">
        <f t="shared" si="3"/>
        <v xml:space="preserve"> </v>
      </c>
      <c r="CR47" s="91">
        <v>20</v>
      </c>
      <c r="CS47" s="108"/>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6</v>
      </c>
      <c r="DU47" s="148">
        <v>0</v>
      </c>
      <c r="DV47" s="55">
        <f t="shared" si="4"/>
        <v>0</v>
      </c>
      <c r="DW47" s="55">
        <f t="shared" si="5"/>
        <v>0</v>
      </c>
      <c r="DX47" s="91">
        <v>20</v>
      </c>
    </row>
    <row r="48" spans="1:128"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7</v>
      </c>
      <c r="AC48" s="148">
        <v>0</v>
      </c>
      <c r="AD48" s="55">
        <v>1</v>
      </c>
      <c r="AE48" s="55">
        <v>1</v>
      </c>
      <c r="AF48" s="91">
        <v>20</v>
      </c>
      <c r="AG48" s="108"/>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7</v>
      </c>
      <c r="BI48" s="148">
        <v>0</v>
      </c>
      <c r="BJ48" s="55" t="str">
        <f t="shared" si="0"/>
        <v xml:space="preserve"> </v>
      </c>
      <c r="BK48" s="55" t="str">
        <f t="shared" si="1"/>
        <v xml:space="preserve"> </v>
      </c>
      <c r="BL48" s="91">
        <v>20</v>
      </c>
      <c r="BM48" s="108"/>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7</v>
      </c>
      <c r="CO48" s="148">
        <v>0</v>
      </c>
      <c r="CP48" s="55" t="str">
        <f t="shared" si="2"/>
        <v xml:space="preserve"> </v>
      </c>
      <c r="CQ48" s="55" t="str">
        <f t="shared" si="3"/>
        <v xml:space="preserve"> </v>
      </c>
      <c r="CR48" s="91">
        <v>20</v>
      </c>
      <c r="CS48" s="108"/>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7</v>
      </c>
      <c r="DU48" s="148">
        <v>0</v>
      </c>
      <c r="DV48" s="55">
        <f t="shared" si="4"/>
        <v>0</v>
      </c>
      <c r="DW48" s="55">
        <f t="shared" si="5"/>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10</v>
      </c>
      <c r="AC49" s="148">
        <v>0</v>
      </c>
      <c r="AD49" s="55">
        <v>1</v>
      </c>
      <c r="AE49" s="55">
        <v>1</v>
      </c>
      <c r="AF49" s="91">
        <v>20</v>
      </c>
      <c r="AG49" s="108"/>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10</v>
      </c>
      <c r="BI49" s="148">
        <v>0</v>
      </c>
      <c r="BJ49" s="55" t="str">
        <f t="shared" si="0"/>
        <v xml:space="preserve"> </v>
      </c>
      <c r="BK49" s="55" t="str">
        <f t="shared" si="1"/>
        <v xml:space="preserve"> </v>
      </c>
      <c r="BL49" s="91">
        <v>20</v>
      </c>
      <c r="BM49" s="108"/>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10</v>
      </c>
      <c r="CO49" s="148">
        <v>0</v>
      </c>
      <c r="CP49" s="55" t="str">
        <f t="shared" si="2"/>
        <v xml:space="preserve"> </v>
      </c>
      <c r="CQ49" s="55" t="str">
        <f t="shared" si="3"/>
        <v xml:space="preserve"> </v>
      </c>
      <c r="CR49" s="91">
        <v>20</v>
      </c>
      <c r="CS49" s="108"/>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10</v>
      </c>
      <c r="DU49" s="148">
        <v>0</v>
      </c>
      <c r="DV49" s="55">
        <f t="shared" si="4"/>
        <v>0</v>
      </c>
      <c r="DW49" s="55">
        <f t="shared" si="5"/>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11</v>
      </c>
      <c r="AC50" s="148">
        <v>0</v>
      </c>
      <c r="AD50" s="55">
        <v>1</v>
      </c>
      <c r="AE50" s="55">
        <v>1</v>
      </c>
      <c r="AF50" s="91">
        <v>20</v>
      </c>
      <c r="AG50" s="108"/>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11</v>
      </c>
      <c r="BI50" s="148">
        <v>0</v>
      </c>
      <c r="BJ50" s="55" t="str">
        <f t="shared" si="0"/>
        <v xml:space="preserve"> </v>
      </c>
      <c r="BK50" s="55" t="str">
        <f t="shared" si="1"/>
        <v xml:space="preserve"> </v>
      </c>
      <c r="BL50" s="91">
        <v>20</v>
      </c>
      <c r="BM50" s="108"/>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11</v>
      </c>
      <c r="CO50" s="148">
        <v>0</v>
      </c>
      <c r="CP50" s="55" t="str">
        <f t="shared" si="2"/>
        <v xml:space="preserve"> </v>
      </c>
      <c r="CQ50" s="55" t="str">
        <f t="shared" si="3"/>
        <v xml:space="preserve"> </v>
      </c>
      <c r="CR50" s="91">
        <v>20</v>
      </c>
      <c r="CS50" s="108"/>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11</v>
      </c>
      <c r="DU50" s="148">
        <v>0</v>
      </c>
      <c r="DV50" s="55">
        <f t="shared" si="4"/>
        <v>0</v>
      </c>
      <c r="DW50" s="55">
        <f t="shared" si="5"/>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12</v>
      </c>
      <c r="AC51" s="148">
        <v>0</v>
      </c>
      <c r="AD51" s="55">
        <v>1</v>
      </c>
      <c r="AE51" s="55">
        <v>1</v>
      </c>
      <c r="AF51" s="91">
        <v>20</v>
      </c>
      <c r="AG51" s="108"/>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12</v>
      </c>
      <c r="BI51" s="148">
        <v>0</v>
      </c>
      <c r="BJ51" s="55" t="str">
        <f t="shared" si="0"/>
        <v xml:space="preserve"> </v>
      </c>
      <c r="BK51" s="55" t="str">
        <f t="shared" si="1"/>
        <v xml:space="preserve"> </v>
      </c>
      <c r="BL51" s="91">
        <v>20</v>
      </c>
      <c r="BM51" s="108"/>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12</v>
      </c>
      <c r="CO51" s="148">
        <v>0</v>
      </c>
      <c r="CP51" s="55" t="str">
        <f t="shared" si="2"/>
        <v xml:space="preserve"> </v>
      </c>
      <c r="CQ51" s="55" t="str">
        <f t="shared" si="3"/>
        <v xml:space="preserve"> </v>
      </c>
      <c r="CR51" s="91">
        <v>20</v>
      </c>
      <c r="CS51" s="108"/>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12</v>
      </c>
      <c r="DU51" s="148">
        <v>0</v>
      </c>
      <c r="DV51" s="55">
        <f t="shared" si="4"/>
        <v>0</v>
      </c>
      <c r="DW51" s="55">
        <f t="shared" si="5"/>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13</v>
      </c>
      <c r="AC52" s="148">
        <v>0</v>
      </c>
      <c r="AD52" s="55">
        <v>1</v>
      </c>
      <c r="AE52" s="55">
        <v>1</v>
      </c>
      <c r="AF52" s="91">
        <v>20</v>
      </c>
      <c r="AG52" s="108"/>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13</v>
      </c>
      <c r="BI52" s="148">
        <v>0</v>
      </c>
      <c r="BJ52" s="55" t="str">
        <f t="shared" si="0"/>
        <v xml:space="preserve"> </v>
      </c>
      <c r="BK52" s="55" t="str">
        <f t="shared" si="1"/>
        <v xml:space="preserve"> </v>
      </c>
      <c r="BL52" s="91">
        <v>20</v>
      </c>
      <c r="BM52" s="108"/>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13</v>
      </c>
      <c r="CO52" s="148">
        <v>0</v>
      </c>
      <c r="CP52" s="55" t="str">
        <f t="shared" si="2"/>
        <v xml:space="preserve"> </v>
      </c>
      <c r="CQ52" s="55" t="str">
        <f t="shared" si="3"/>
        <v xml:space="preserve"> </v>
      </c>
      <c r="CR52" s="91">
        <v>20</v>
      </c>
      <c r="CS52" s="108"/>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13</v>
      </c>
      <c r="DU52" s="148">
        <v>0</v>
      </c>
      <c r="DV52" s="55">
        <f t="shared" si="4"/>
        <v>0</v>
      </c>
      <c r="DW52" s="55">
        <f t="shared" si="5"/>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14</v>
      </c>
      <c r="AC53" s="148">
        <v>0</v>
      </c>
      <c r="AD53" s="55">
        <v>1</v>
      </c>
      <c r="AE53" s="55">
        <v>1</v>
      </c>
      <c r="AF53" s="91">
        <v>20</v>
      </c>
      <c r="AG53" s="108"/>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14</v>
      </c>
      <c r="BI53" s="148">
        <v>0</v>
      </c>
      <c r="BJ53" s="55" t="str">
        <f t="shared" si="0"/>
        <v xml:space="preserve"> </v>
      </c>
      <c r="BK53" s="55" t="str">
        <f t="shared" si="1"/>
        <v xml:space="preserve"> </v>
      </c>
      <c r="BL53" s="91">
        <v>20</v>
      </c>
      <c r="BM53" s="108"/>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14</v>
      </c>
      <c r="CO53" s="148">
        <v>0</v>
      </c>
      <c r="CP53" s="55" t="str">
        <f t="shared" si="2"/>
        <v xml:space="preserve"> </v>
      </c>
      <c r="CQ53" s="55" t="str">
        <f t="shared" si="3"/>
        <v xml:space="preserve"> </v>
      </c>
      <c r="CR53" s="91">
        <v>20</v>
      </c>
      <c r="CS53" s="108"/>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14</v>
      </c>
      <c r="DU53" s="148">
        <v>0</v>
      </c>
      <c r="DV53" s="55">
        <f t="shared" si="4"/>
        <v>0</v>
      </c>
      <c r="DW53" s="55">
        <f t="shared" si="5"/>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18</v>
      </c>
      <c r="AC54" s="148">
        <v>0</v>
      </c>
      <c r="AD54" s="55">
        <v>1</v>
      </c>
      <c r="AE54" s="55">
        <v>1</v>
      </c>
      <c r="AF54" s="91">
        <v>20</v>
      </c>
      <c r="AG54" s="108"/>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18</v>
      </c>
      <c r="BI54" s="148">
        <v>0</v>
      </c>
      <c r="BJ54" s="55" t="str">
        <f t="shared" si="0"/>
        <v xml:space="preserve"> </v>
      </c>
      <c r="BK54" s="55" t="str">
        <f t="shared" si="1"/>
        <v xml:space="preserve"> </v>
      </c>
      <c r="BL54" s="91">
        <v>20</v>
      </c>
      <c r="BM54" s="108"/>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18</v>
      </c>
      <c r="CO54" s="148">
        <v>0</v>
      </c>
      <c r="CP54" s="55" t="str">
        <f t="shared" si="2"/>
        <v xml:space="preserve"> </v>
      </c>
      <c r="CQ54" s="55" t="str">
        <f t="shared" si="3"/>
        <v xml:space="preserve"> </v>
      </c>
      <c r="CR54" s="91">
        <v>20</v>
      </c>
      <c r="CS54" s="108"/>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18</v>
      </c>
      <c r="DU54" s="148">
        <v>0</v>
      </c>
      <c r="DV54" s="55">
        <f t="shared" si="4"/>
        <v>0</v>
      </c>
      <c r="DW54" s="55">
        <f t="shared" si="5"/>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19</v>
      </c>
      <c r="AC55" s="148">
        <v>0</v>
      </c>
      <c r="AD55" s="55">
        <v>1</v>
      </c>
      <c r="AE55" s="55">
        <v>1</v>
      </c>
      <c r="AF55" s="91">
        <v>20</v>
      </c>
      <c r="AG55" s="108"/>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19</v>
      </c>
      <c r="BI55" s="148">
        <v>0</v>
      </c>
      <c r="BJ55" s="55" t="str">
        <f t="shared" si="0"/>
        <v xml:space="preserve"> </v>
      </c>
      <c r="BK55" s="55" t="str">
        <f t="shared" si="1"/>
        <v xml:space="preserve"> </v>
      </c>
      <c r="BL55" s="91">
        <v>20</v>
      </c>
      <c r="BM55" s="108"/>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19</v>
      </c>
      <c r="CO55" s="148">
        <v>0</v>
      </c>
      <c r="CP55" s="55" t="str">
        <f t="shared" si="2"/>
        <v xml:space="preserve"> </v>
      </c>
      <c r="CQ55" s="55" t="str">
        <f t="shared" si="3"/>
        <v xml:space="preserve"> </v>
      </c>
      <c r="CR55" s="91">
        <v>20</v>
      </c>
      <c r="CS55" s="108"/>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19</v>
      </c>
      <c r="DU55" s="148">
        <v>0</v>
      </c>
      <c r="DV55" s="55">
        <f t="shared" si="4"/>
        <v>0</v>
      </c>
      <c r="DW55" s="55">
        <f t="shared" si="5"/>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20</v>
      </c>
      <c r="AC56" s="148">
        <v>0</v>
      </c>
      <c r="AD56" s="55">
        <v>1</v>
      </c>
      <c r="AE56" s="55">
        <v>1</v>
      </c>
      <c r="AF56" s="91">
        <v>20</v>
      </c>
      <c r="AG56" s="108"/>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20</v>
      </c>
      <c r="BI56" s="148">
        <v>0</v>
      </c>
      <c r="BJ56" s="55" t="str">
        <f t="shared" si="0"/>
        <v xml:space="preserve"> </v>
      </c>
      <c r="BK56" s="55" t="str">
        <f t="shared" si="1"/>
        <v xml:space="preserve"> </v>
      </c>
      <c r="BL56" s="91">
        <v>20</v>
      </c>
      <c r="BM56" s="108"/>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20</v>
      </c>
      <c r="CO56" s="148">
        <v>0</v>
      </c>
      <c r="CP56" s="55" t="str">
        <f t="shared" si="2"/>
        <v xml:space="preserve"> </v>
      </c>
      <c r="CQ56" s="55" t="str">
        <f t="shared" si="3"/>
        <v xml:space="preserve"> </v>
      </c>
      <c r="CR56" s="91">
        <v>20</v>
      </c>
      <c r="CS56" s="108"/>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20</v>
      </c>
      <c r="DU56" s="148">
        <v>0</v>
      </c>
      <c r="DV56" s="55">
        <f t="shared" si="4"/>
        <v>0</v>
      </c>
      <c r="DW56" s="55">
        <f t="shared" si="5"/>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21</v>
      </c>
      <c r="AC57" s="148">
        <v>0</v>
      </c>
      <c r="AD57" s="55">
        <v>1</v>
      </c>
      <c r="AE57" s="55">
        <v>1</v>
      </c>
      <c r="AF57" s="91">
        <v>20</v>
      </c>
      <c r="AG57" s="108"/>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21</v>
      </c>
      <c r="BI57" s="148">
        <v>0</v>
      </c>
      <c r="BJ57" s="55" t="str">
        <f t="shared" si="0"/>
        <v xml:space="preserve"> </v>
      </c>
      <c r="BK57" s="55" t="str">
        <f t="shared" si="1"/>
        <v xml:space="preserve"> </v>
      </c>
      <c r="BL57" s="91">
        <v>20</v>
      </c>
      <c r="BM57" s="108"/>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21</v>
      </c>
      <c r="CO57" s="148">
        <v>0</v>
      </c>
      <c r="CP57" s="55" t="str">
        <f t="shared" si="2"/>
        <v xml:space="preserve"> </v>
      </c>
      <c r="CQ57" s="55" t="str">
        <f t="shared" si="3"/>
        <v xml:space="preserve"> </v>
      </c>
      <c r="CR57" s="91">
        <v>20</v>
      </c>
      <c r="CS57" s="108"/>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21</v>
      </c>
      <c r="DU57" s="148">
        <v>0</v>
      </c>
      <c r="DV57" s="55">
        <f t="shared" si="4"/>
        <v>0</v>
      </c>
      <c r="DW57" s="55">
        <f t="shared" si="5"/>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24</v>
      </c>
      <c r="AC58" s="148">
        <v>0</v>
      </c>
      <c r="AD58" s="55">
        <v>1</v>
      </c>
      <c r="AE58" s="55">
        <v>1</v>
      </c>
      <c r="AF58" s="91">
        <v>20</v>
      </c>
      <c r="AG58" s="108"/>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24</v>
      </c>
      <c r="BI58" s="148">
        <v>0</v>
      </c>
      <c r="BJ58" s="55" t="str">
        <f t="shared" si="0"/>
        <v xml:space="preserve"> </v>
      </c>
      <c r="BK58" s="55" t="str">
        <f t="shared" si="1"/>
        <v xml:space="preserve"> </v>
      </c>
      <c r="BL58" s="91">
        <v>20</v>
      </c>
      <c r="BM58" s="108"/>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24</v>
      </c>
      <c r="CO58" s="148">
        <v>0</v>
      </c>
      <c r="CP58" s="55" t="str">
        <f t="shared" si="2"/>
        <v xml:space="preserve"> </v>
      </c>
      <c r="CQ58" s="55" t="str">
        <f t="shared" si="3"/>
        <v xml:space="preserve"> </v>
      </c>
      <c r="CR58" s="91">
        <v>20</v>
      </c>
      <c r="CS58" s="108"/>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24</v>
      </c>
      <c r="DU58" s="148">
        <v>0</v>
      </c>
      <c r="DV58" s="55">
        <f t="shared" si="4"/>
        <v>0</v>
      </c>
      <c r="DW58" s="55">
        <f t="shared" si="5"/>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25</v>
      </c>
      <c r="AC59" s="148">
        <v>0</v>
      </c>
      <c r="AD59" s="55">
        <v>1</v>
      </c>
      <c r="AE59" s="55">
        <v>1</v>
      </c>
      <c r="AF59" s="91">
        <v>20</v>
      </c>
      <c r="AG59" s="108"/>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25</v>
      </c>
      <c r="BI59" s="148">
        <v>0</v>
      </c>
      <c r="BJ59" s="55" t="str">
        <f t="shared" si="0"/>
        <v xml:space="preserve"> </v>
      </c>
      <c r="BK59" s="55" t="str">
        <f t="shared" si="1"/>
        <v xml:space="preserve"> </v>
      </c>
      <c r="BL59" s="91">
        <v>20</v>
      </c>
      <c r="BM59" s="108"/>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25</v>
      </c>
      <c r="CO59" s="148">
        <v>0</v>
      </c>
      <c r="CP59" s="55" t="str">
        <f t="shared" si="2"/>
        <v xml:space="preserve"> </v>
      </c>
      <c r="CQ59" s="55" t="str">
        <f t="shared" si="3"/>
        <v xml:space="preserve"> </v>
      </c>
      <c r="CR59" s="91">
        <v>20</v>
      </c>
      <c r="CS59" s="108"/>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25</v>
      </c>
      <c r="DU59" s="148">
        <v>0</v>
      </c>
      <c r="DV59" s="55">
        <f t="shared" si="4"/>
        <v>0</v>
      </c>
      <c r="DW59" s="55">
        <f t="shared" si="5"/>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26</v>
      </c>
      <c r="AC60" s="148">
        <v>0</v>
      </c>
      <c r="AD60" s="55">
        <v>1</v>
      </c>
      <c r="AE60" s="55">
        <v>1</v>
      </c>
      <c r="AF60" s="91">
        <v>20</v>
      </c>
      <c r="AG60" s="108"/>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26</v>
      </c>
      <c r="BI60" s="148">
        <v>0</v>
      </c>
      <c r="BJ60" s="55" t="str">
        <f t="shared" si="0"/>
        <v xml:space="preserve"> </v>
      </c>
      <c r="BK60" s="55" t="str">
        <f t="shared" si="1"/>
        <v xml:space="preserve"> </v>
      </c>
      <c r="BL60" s="91">
        <v>20</v>
      </c>
      <c r="BM60" s="108"/>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26</v>
      </c>
      <c r="CO60" s="148">
        <v>0</v>
      </c>
      <c r="CP60" s="55" t="str">
        <f t="shared" si="2"/>
        <v xml:space="preserve"> </v>
      </c>
      <c r="CQ60" s="55" t="str">
        <f t="shared" si="3"/>
        <v xml:space="preserve"> </v>
      </c>
      <c r="CR60" s="91">
        <v>20</v>
      </c>
      <c r="CS60" s="108"/>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26</v>
      </c>
      <c r="DU60" s="148">
        <v>0</v>
      </c>
      <c r="DV60" s="55">
        <f t="shared" si="4"/>
        <v>0</v>
      </c>
      <c r="DW60" s="55">
        <f t="shared" si="5"/>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27</v>
      </c>
      <c r="AC61" s="148">
        <v>0</v>
      </c>
      <c r="AD61" s="55">
        <v>1</v>
      </c>
      <c r="AE61" s="55">
        <v>1</v>
      </c>
      <c r="AF61" s="91">
        <v>20</v>
      </c>
      <c r="AG61" s="108"/>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27</v>
      </c>
      <c r="BI61" s="148">
        <v>0</v>
      </c>
      <c r="BJ61" s="55" t="str">
        <f t="shared" si="0"/>
        <v xml:space="preserve"> </v>
      </c>
      <c r="BK61" s="55" t="str">
        <f t="shared" si="1"/>
        <v xml:space="preserve"> </v>
      </c>
      <c r="BL61" s="91">
        <v>20</v>
      </c>
      <c r="BM61" s="108"/>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27</v>
      </c>
      <c r="CO61" s="148">
        <v>0</v>
      </c>
      <c r="CP61" s="55" t="str">
        <f t="shared" si="2"/>
        <v xml:space="preserve"> </v>
      </c>
      <c r="CQ61" s="55" t="str">
        <f t="shared" si="3"/>
        <v xml:space="preserve"> </v>
      </c>
      <c r="CR61" s="91">
        <v>20</v>
      </c>
      <c r="CS61" s="108"/>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27</v>
      </c>
      <c r="DU61" s="148">
        <v>0</v>
      </c>
      <c r="DV61" s="55">
        <f t="shared" si="4"/>
        <v>0</v>
      </c>
      <c r="DW61" s="55">
        <f t="shared" si="5"/>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28</v>
      </c>
      <c r="AC62" s="148">
        <v>0</v>
      </c>
      <c r="AD62" s="55">
        <v>1</v>
      </c>
      <c r="AE62" s="55">
        <v>1</v>
      </c>
      <c r="AF62" s="91">
        <v>20</v>
      </c>
      <c r="AG62" s="108"/>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28</v>
      </c>
      <c r="BI62" s="148">
        <v>0</v>
      </c>
      <c r="BJ62" s="55" t="str">
        <f t="shared" si="0"/>
        <v xml:space="preserve"> </v>
      </c>
      <c r="BK62" s="55" t="str">
        <f t="shared" si="1"/>
        <v xml:space="preserve"> </v>
      </c>
      <c r="BL62" s="91">
        <v>20</v>
      </c>
      <c r="BM62" s="108"/>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28</v>
      </c>
      <c r="CO62" s="148">
        <v>0</v>
      </c>
      <c r="CP62" s="55" t="str">
        <f t="shared" si="2"/>
        <v xml:space="preserve"> </v>
      </c>
      <c r="CQ62" s="55" t="str">
        <f t="shared" si="3"/>
        <v xml:space="preserve"> </v>
      </c>
      <c r="CR62" s="91">
        <v>20</v>
      </c>
      <c r="CS62" s="108"/>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28</v>
      </c>
      <c r="DU62" s="148">
        <v>0</v>
      </c>
      <c r="DV62" s="55">
        <f t="shared" si="4"/>
        <v>0</v>
      </c>
      <c r="DW62" s="55">
        <f t="shared" si="5"/>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170"/>
      <c r="AC63" s="171"/>
      <c r="AD63" s="55">
        <v>1</v>
      </c>
      <c r="AE63" s="55">
        <v>1</v>
      </c>
      <c r="AF63" s="91">
        <v>20</v>
      </c>
      <c r="AG63" s="108"/>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170"/>
      <c r="BI63" s="171"/>
      <c r="BJ63" s="55" t="str">
        <f t="shared" si="0"/>
        <v xml:space="preserve"> </v>
      </c>
      <c r="BK63" s="55" t="str">
        <f t="shared" si="1"/>
        <v xml:space="preserve"> </v>
      </c>
      <c r="BL63" s="91">
        <v>20</v>
      </c>
      <c r="BM63" s="108"/>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170"/>
      <c r="CO63" s="171"/>
      <c r="CP63" s="55" t="str">
        <f t="shared" si="2"/>
        <v xml:space="preserve"> </v>
      </c>
      <c r="CQ63" s="55" t="str">
        <f t="shared" si="3"/>
        <v xml:space="preserve"> </v>
      </c>
      <c r="CR63" s="91">
        <v>20</v>
      </c>
      <c r="CS63" s="108"/>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5">
        <f t="shared" si="4"/>
        <v>0</v>
      </c>
      <c r="DW63" s="55">
        <f t="shared" si="5"/>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170"/>
      <c r="AC64" s="171"/>
      <c r="AD64" s="55">
        <v>1</v>
      </c>
      <c r="AE64" s="55">
        <v>1</v>
      </c>
      <c r="AF64" s="91">
        <v>20</v>
      </c>
      <c r="AG64" s="108"/>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170"/>
      <c r="BI64" s="171"/>
      <c r="BJ64" s="55" t="str">
        <f t="shared" si="0"/>
        <v xml:space="preserve"> </v>
      </c>
      <c r="BK64" s="55" t="str">
        <f t="shared" si="1"/>
        <v xml:space="preserve"> </v>
      </c>
      <c r="BL64" s="91">
        <v>20</v>
      </c>
      <c r="BM64" s="108"/>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170"/>
      <c r="CO64" s="171"/>
      <c r="CP64" s="55" t="str">
        <f t="shared" si="2"/>
        <v xml:space="preserve"> </v>
      </c>
      <c r="CQ64" s="55" t="str">
        <f t="shared" si="3"/>
        <v xml:space="preserve"> </v>
      </c>
      <c r="CR64" s="91">
        <v>20</v>
      </c>
      <c r="CS64" s="108"/>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5">
        <f t="shared" si="4"/>
        <v>0</v>
      </c>
      <c r="DW64" s="55">
        <f t="shared" si="5"/>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170"/>
      <c r="AC65" s="171"/>
      <c r="AD65" s="55">
        <v>1</v>
      </c>
      <c r="AE65" s="55">
        <v>1</v>
      </c>
      <c r="AF65" s="91">
        <v>20</v>
      </c>
      <c r="AG65" s="108"/>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170"/>
      <c r="BI65" s="171"/>
      <c r="BJ65" s="55" t="str">
        <f t="shared" si="0"/>
        <v xml:space="preserve"> </v>
      </c>
      <c r="BK65" s="55" t="str">
        <f t="shared" si="1"/>
        <v xml:space="preserve"> </v>
      </c>
      <c r="BL65" s="91">
        <v>20</v>
      </c>
      <c r="BM65" s="108"/>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170"/>
      <c r="CO65" s="171"/>
      <c r="CP65" s="55" t="str">
        <f t="shared" si="2"/>
        <v xml:space="preserve"> </v>
      </c>
      <c r="CQ65" s="55" t="str">
        <f t="shared" si="3"/>
        <v xml:space="preserve"> </v>
      </c>
      <c r="CR65" s="91">
        <v>20</v>
      </c>
      <c r="CS65" s="108"/>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5">
        <f t="shared" si="4"/>
        <v>0</v>
      </c>
      <c r="DW65" s="55">
        <f t="shared" si="5"/>
        <v>0</v>
      </c>
      <c r="DX65" s="91">
        <v>20</v>
      </c>
    </row>
    <row r="66" spans="1:128" ht="13.5"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08"/>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108"/>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170"/>
      <c r="CO66" s="171"/>
      <c r="CP66" s="55" t="str">
        <f t="shared" si="2"/>
        <v xml:space="preserve"> </v>
      </c>
      <c r="CQ66" s="55" t="str">
        <f t="shared" si="3"/>
        <v xml:space="preserve"> </v>
      </c>
      <c r="CR66" s="91">
        <v>20</v>
      </c>
      <c r="CS66" s="108"/>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4"/>
        <v>0</v>
      </c>
      <c r="DW66" s="55">
        <f t="shared" si="5"/>
        <v>0</v>
      </c>
      <c r="DX66" s="91">
        <v>20</v>
      </c>
    </row>
    <row r="67" spans="1:128" ht="13.5"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08"/>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108"/>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170"/>
      <c r="CO67" s="171"/>
      <c r="CP67" s="55" t="str">
        <f t="shared" si="2"/>
        <v xml:space="preserve"> </v>
      </c>
      <c r="CQ67" s="55" t="str">
        <f t="shared" si="3"/>
        <v xml:space="preserve"> </v>
      </c>
      <c r="CR67" s="91">
        <v>20</v>
      </c>
      <c r="CS67" s="108"/>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4"/>
        <v>0</v>
      </c>
      <c r="DW67" s="55">
        <f t="shared" si="5"/>
        <v>0</v>
      </c>
      <c r="DX67" s="91">
        <v>20</v>
      </c>
    </row>
    <row r="68" spans="1:128" ht="13.5"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08"/>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0"/>
        <v xml:space="preserve"> </v>
      </c>
      <c r="BK68" s="55" t="str">
        <f t="shared" si="1"/>
        <v xml:space="preserve"> </v>
      </c>
      <c r="BL68" s="91">
        <v>20</v>
      </c>
      <c r="BM68" s="108"/>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170"/>
      <c r="CO68" s="171"/>
      <c r="CP68" s="55" t="str">
        <f t="shared" si="2"/>
        <v xml:space="preserve"> </v>
      </c>
      <c r="CQ68" s="55" t="str">
        <f t="shared" si="3"/>
        <v xml:space="preserve"> </v>
      </c>
      <c r="CR68" s="91">
        <v>20</v>
      </c>
      <c r="CS68" s="108"/>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4"/>
        <v>0</v>
      </c>
      <c r="DW68" s="55">
        <f t="shared" si="5"/>
        <v>0</v>
      </c>
      <c r="DX68" s="91">
        <v>20</v>
      </c>
    </row>
    <row r="69" spans="1:128" ht="13.5"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08"/>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108"/>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170"/>
      <c r="CO69" s="171"/>
      <c r="CP69" s="55" t="str">
        <f t="shared" si="2"/>
        <v xml:space="preserve"> </v>
      </c>
      <c r="CQ69" s="55" t="str">
        <f t="shared" si="3"/>
        <v xml:space="preserve"> </v>
      </c>
      <c r="CR69" s="91">
        <v>20</v>
      </c>
      <c r="CS69" s="108"/>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4"/>
        <v>0</v>
      </c>
      <c r="DW69" s="55">
        <f t="shared" si="5"/>
        <v>0</v>
      </c>
      <c r="DX69" s="91">
        <v>20</v>
      </c>
    </row>
    <row r="70" spans="1:128" ht="13.5"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08"/>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108"/>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170"/>
      <c r="CO70" s="171"/>
      <c r="CP70" s="55" t="str">
        <f t="shared" si="2"/>
        <v xml:space="preserve"> </v>
      </c>
      <c r="CQ70" s="55" t="str">
        <f t="shared" si="3"/>
        <v xml:space="preserve"> </v>
      </c>
      <c r="CR70" s="91">
        <v>20</v>
      </c>
      <c r="CS70" s="108"/>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4"/>
        <v>0</v>
      </c>
      <c r="DW70" s="55">
        <f t="shared" si="5"/>
        <v>0</v>
      </c>
      <c r="DX70" s="91">
        <v>20</v>
      </c>
    </row>
    <row r="71" spans="1:128" ht="13.5"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08"/>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108"/>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170"/>
      <c r="CO71" s="171"/>
      <c r="CP71" s="55" t="str">
        <f t="shared" si="2"/>
        <v xml:space="preserve"> </v>
      </c>
      <c r="CQ71" s="55" t="str">
        <f t="shared" si="3"/>
        <v xml:space="preserve"> </v>
      </c>
      <c r="CR71" s="91">
        <v>20</v>
      </c>
      <c r="CS71" s="108"/>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4"/>
        <v>0</v>
      </c>
      <c r="DW71" s="55">
        <f t="shared" si="5"/>
        <v>0</v>
      </c>
      <c r="DX71" s="91">
        <v>20</v>
      </c>
    </row>
    <row r="72" spans="1:128" ht="13.5"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08"/>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108"/>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170"/>
      <c r="CO72" s="171"/>
      <c r="CP72" s="55" t="str">
        <f t="shared" si="2"/>
        <v xml:space="preserve"> </v>
      </c>
      <c r="CQ72" s="55" t="str">
        <f t="shared" si="3"/>
        <v xml:space="preserve"> </v>
      </c>
      <c r="CR72" s="91">
        <v>20</v>
      </c>
      <c r="CS72" s="108"/>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4"/>
        <v>0</v>
      </c>
      <c r="DW72" s="55">
        <f t="shared" si="5"/>
        <v>0</v>
      </c>
      <c r="DX72" s="91">
        <v>20</v>
      </c>
    </row>
    <row r="73" spans="1:128" ht="13.5"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08"/>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108"/>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170"/>
      <c r="CO73" s="171"/>
      <c r="CP73" s="55" t="str">
        <f t="shared" si="2"/>
        <v xml:space="preserve"> </v>
      </c>
      <c r="CQ73" s="55" t="str">
        <f t="shared" si="3"/>
        <v xml:space="preserve"> </v>
      </c>
      <c r="CR73" s="91">
        <v>20</v>
      </c>
      <c r="CS73" s="108"/>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4"/>
        <v>0</v>
      </c>
      <c r="DW73" s="55">
        <f t="shared" si="5"/>
        <v>0</v>
      </c>
      <c r="DX73" s="91">
        <v>20</v>
      </c>
    </row>
    <row r="74" spans="1:128" ht="13.5"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08"/>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108"/>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170"/>
      <c r="CO74" s="171"/>
      <c r="CP74" s="55" t="str">
        <f t="shared" si="2"/>
        <v xml:space="preserve"> </v>
      </c>
      <c r="CQ74" s="55" t="str">
        <f t="shared" si="3"/>
        <v xml:space="preserve"> </v>
      </c>
      <c r="CR74" s="91">
        <v>20</v>
      </c>
      <c r="CS74" s="108"/>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4"/>
        <v>0</v>
      </c>
      <c r="DW74" s="55">
        <f t="shared" si="5"/>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08"/>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112"/>
      <c r="BM75" s="108"/>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85"/>
      <c r="CR75" s="81"/>
      <c r="CS75" s="108"/>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08"/>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112"/>
      <c r="BM76" s="108"/>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85"/>
      <c r="CR76" s="81"/>
      <c r="CS76" s="108"/>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08"/>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112"/>
      <c r="BM77" s="108"/>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85"/>
      <c r="CR77" s="81"/>
      <c r="CS77" s="108"/>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08"/>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112"/>
      <c r="BM78" s="108"/>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85"/>
      <c r="CR78" s="81"/>
      <c r="CS78" s="108"/>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08"/>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112"/>
      <c r="BM79" s="108"/>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85"/>
      <c r="CR79" s="81"/>
      <c r="CS79" s="108"/>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08"/>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112"/>
      <c r="BM80" s="108"/>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85"/>
      <c r="CR80" s="81"/>
      <c r="CS80" s="108"/>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09"/>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113"/>
      <c r="BM81" s="109"/>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120"/>
      <c r="CR81" s="83"/>
      <c r="CS81" s="109"/>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03"/>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11"/>
      <c r="BM82" s="103"/>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121"/>
      <c r="CR82" s="102"/>
      <c r="CS82" s="103"/>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9"/>
      <c r="E83" s="360"/>
      <c r="F83" s="360"/>
      <c r="G83" s="361"/>
      <c r="H83" s="361"/>
      <c r="I83" s="361"/>
      <c r="J83" s="361"/>
      <c r="K83" s="361"/>
      <c r="L83" s="361"/>
      <c r="M83" s="361"/>
      <c r="N83" s="361"/>
      <c r="O83" s="361"/>
      <c r="P83" s="361"/>
      <c r="Q83" s="361"/>
      <c r="R83" s="361"/>
      <c r="S83" s="361"/>
      <c r="T83" s="361"/>
      <c r="U83" s="361"/>
      <c r="V83" s="361"/>
      <c r="W83" s="361"/>
      <c r="X83" s="361"/>
      <c r="Y83" s="361"/>
      <c r="Z83" s="361"/>
      <c r="AA83" s="362"/>
      <c r="AB83" s="53"/>
      <c r="AC83" s="53"/>
      <c r="AD83" s="53"/>
      <c r="AE83" s="53"/>
      <c r="AF83" s="81"/>
      <c r="AG83" s="116"/>
      <c r="AH83" s="143">
        <v>15</v>
      </c>
      <c r="AI83" s="359"/>
      <c r="AJ83" s="360"/>
      <c r="AK83" s="360"/>
      <c r="AL83" s="361"/>
      <c r="AM83" s="361"/>
      <c r="AN83" s="361"/>
      <c r="AO83" s="361"/>
      <c r="AP83" s="361"/>
      <c r="AQ83" s="361"/>
      <c r="AR83" s="361"/>
      <c r="AS83" s="361"/>
      <c r="AT83" s="361"/>
      <c r="AU83" s="361"/>
      <c r="AV83" s="361"/>
      <c r="AW83" s="361"/>
      <c r="AX83" s="361"/>
      <c r="AY83" s="361"/>
      <c r="AZ83" s="361"/>
      <c r="BA83" s="361"/>
      <c r="BB83" s="361"/>
      <c r="BC83" s="361"/>
      <c r="BD83" s="361"/>
      <c r="BE83" s="361"/>
      <c r="BF83" s="362"/>
      <c r="BG83" s="53"/>
      <c r="BH83" s="53"/>
      <c r="BI83" s="53"/>
      <c r="BJ83" s="53"/>
      <c r="BK83" s="53"/>
      <c r="BL83" s="112"/>
      <c r="BM83" s="108"/>
      <c r="BN83" s="321" t="s">
        <v>40</v>
      </c>
      <c r="BO83" s="143">
        <v>15</v>
      </c>
      <c r="BP83" s="359"/>
      <c r="BQ83" s="360"/>
      <c r="BR83" s="360"/>
      <c r="BS83" s="361"/>
      <c r="BT83" s="361"/>
      <c r="BU83" s="361"/>
      <c r="BV83" s="361"/>
      <c r="BW83" s="361"/>
      <c r="BX83" s="361"/>
      <c r="BY83" s="361"/>
      <c r="BZ83" s="361"/>
      <c r="CA83" s="361"/>
      <c r="CB83" s="361"/>
      <c r="CC83" s="361"/>
      <c r="CD83" s="361"/>
      <c r="CE83" s="361"/>
      <c r="CF83" s="361"/>
      <c r="CG83" s="361"/>
      <c r="CH83" s="361"/>
      <c r="CI83" s="361"/>
      <c r="CJ83" s="361"/>
      <c r="CK83" s="361"/>
      <c r="CL83" s="361"/>
      <c r="CM83" s="362"/>
      <c r="CN83" s="53"/>
      <c r="CO83" s="53"/>
      <c r="CP83" s="53"/>
      <c r="CQ83" s="122"/>
      <c r="CR83" s="81"/>
      <c r="CS83" s="108"/>
      <c r="CT83" s="321" t="s">
        <v>40</v>
      </c>
      <c r="CU83" s="143">
        <v>15</v>
      </c>
      <c r="CV83" s="359"/>
      <c r="CW83" s="360"/>
      <c r="CX83" s="360"/>
      <c r="CY83" s="361"/>
      <c r="CZ83" s="361"/>
      <c r="DA83" s="361"/>
      <c r="DB83" s="361"/>
      <c r="DC83" s="361"/>
      <c r="DD83" s="361"/>
      <c r="DE83" s="361"/>
      <c r="DF83" s="361"/>
      <c r="DG83" s="361"/>
      <c r="DH83" s="361"/>
      <c r="DI83" s="361"/>
      <c r="DJ83" s="361"/>
      <c r="DK83" s="361"/>
      <c r="DL83" s="361"/>
      <c r="DM83" s="361"/>
      <c r="DN83" s="361"/>
      <c r="DO83" s="361"/>
      <c r="DP83" s="361"/>
      <c r="DQ83" s="361"/>
      <c r="DR83" s="361"/>
      <c r="DS83" s="362"/>
      <c r="DT83" s="53"/>
      <c r="DU83" s="53"/>
      <c r="DV83" s="53"/>
      <c r="DW83" s="53"/>
      <c r="DX83" s="81"/>
    </row>
    <row r="84" spans="1:128" ht="30" customHeight="1" x14ac:dyDescent="0.2">
      <c r="A84" s="303"/>
      <c r="B84" s="322"/>
      <c r="C84" s="143">
        <v>14</v>
      </c>
      <c r="D84" s="359"/>
      <c r="E84" s="360"/>
      <c r="F84" s="360"/>
      <c r="G84" s="361"/>
      <c r="H84" s="361"/>
      <c r="I84" s="361"/>
      <c r="J84" s="361"/>
      <c r="K84" s="361"/>
      <c r="L84" s="361"/>
      <c r="M84" s="361"/>
      <c r="N84" s="361"/>
      <c r="O84" s="361"/>
      <c r="P84" s="361"/>
      <c r="Q84" s="361"/>
      <c r="R84" s="361"/>
      <c r="S84" s="361"/>
      <c r="T84" s="361"/>
      <c r="U84" s="361"/>
      <c r="V84" s="361"/>
      <c r="W84" s="361"/>
      <c r="X84" s="361"/>
      <c r="Y84" s="361"/>
      <c r="Z84" s="361"/>
      <c r="AA84" s="362"/>
      <c r="AB84" s="53"/>
      <c r="AC84" s="53"/>
      <c r="AD84" s="53"/>
      <c r="AE84" s="53"/>
      <c r="AF84" s="81"/>
      <c r="AG84" s="116"/>
      <c r="AH84" s="143">
        <v>14</v>
      </c>
      <c r="AI84" s="359"/>
      <c r="AJ84" s="360"/>
      <c r="AK84" s="360"/>
      <c r="AL84" s="361"/>
      <c r="AM84" s="361"/>
      <c r="AN84" s="361"/>
      <c r="AO84" s="361"/>
      <c r="AP84" s="361"/>
      <c r="AQ84" s="361"/>
      <c r="AR84" s="361"/>
      <c r="AS84" s="361"/>
      <c r="AT84" s="361"/>
      <c r="AU84" s="361"/>
      <c r="AV84" s="361"/>
      <c r="AW84" s="361"/>
      <c r="AX84" s="361"/>
      <c r="AY84" s="361"/>
      <c r="AZ84" s="361"/>
      <c r="BA84" s="361"/>
      <c r="BB84" s="361"/>
      <c r="BC84" s="361"/>
      <c r="BD84" s="361"/>
      <c r="BE84" s="361"/>
      <c r="BF84" s="362"/>
      <c r="BG84" s="53"/>
      <c r="BH84" s="53"/>
      <c r="BI84" s="53"/>
      <c r="BJ84" s="53"/>
      <c r="BK84" s="53"/>
      <c r="BL84" s="112"/>
      <c r="BM84" s="108"/>
      <c r="BN84" s="322"/>
      <c r="BO84" s="143">
        <v>14</v>
      </c>
      <c r="BP84" s="359"/>
      <c r="BQ84" s="360"/>
      <c r="BR84" s="360"/>
      <c r="BS84" s="361"/>
      <c r="BT84" s="361"/>
      <c r="BU84" s="361"/>
      <c r="BV84" s="361"/>
      <c r="BW84" s="361"/>
      <c r="BX84" s="361"/>
      <c r="BY84" s="361"/>
      <c r="BZ84" s="361"/>
      <c r="CA84" s="361"/>
      <c r="CB84" s="361"/>
      <c r="CC84" s="361"/>
      <c r="CD84" s="361"/>
      <c r="CE84" s="361"/>
      <c r="CF84" s="361"/>
      <c r="CG84" s="361"/>
      <c r="CH84" s="361"/>
      <c r="CI84" s="361"/>
      <c r="CJ84" s="361"/>
      <c r="CK84" s="361"/>
      <c r="CL84" s="361"/>
      <c r="CM84" s="362"/>
      <c r="CN84" s="53"/>
      <c r="CO84" s="53"/>
      <c r="CP84" s="53"/>
      <c r="CQ84" s="122"/>
      <c r="CR84" s="81"/>
      <c r="CS84" s="108"/>
      <c r="CT84" s="322"/>
      <c r="CU84" s="143">
        <v>14</v>
      </c>
      <c r="CV84" s="359"/>
      <c r="CW84" s="360"/>
      <c r="CX84" s="360"/>
      <c r="CY84" s="361"/>
      <c r="CZ84" s="361"/>
      <c r="DA84" s="361"/>
      <c r="DB84" s="361"/>
      <c r="DC84" s="361"/>
      <c r="DD84" s="361"/>
      <c r="DE84" s="361"/>
      <c r="DF84" s="361"/>
      <c r="DG84" s="361"/>
      <c r="DH84" s="361"/>
      <c r="DI84" s="361"/>
      <c r="DJ84" s="361"/>
      <c r="DK84" s="361"/>
      <c r="DL84" s="361"/>
      <c r="DM84" s="361"/>
      <c r="DN84" s="361"/>
      <c r="DO84" s="361"/>
      <c r="DP84" s="361"/>
      <c r="DQ84" s="361"/>
      <c r="DR84" s="361"/>
      <c r="DS84" s="362"/>
      <c r="DT84" s="53"/>
      <c r="DU84" s="53"/>
      <c r="DV84" s="53"/>
      <c r="DW84" s="53"/>
      <c r="DX84" s="81"/>
    </row>
    <row r="85" spans="1:128" ht="30" customHeight="1" x14ac:dyDescent="0.2">
      <c r="A85" s="303"/>
      <c r="B85" s="322"/>
      <c r="C85" s="143">
        <v>13</v>
      </c>
      <c r="D85" s="359"/>
      <c r="E85" s="360"/>
      <c r="F85" s="360"/>
      <c r="G85" s="361"/>
      <c r="H85" s="361"/>
      <c r="I85" s="361"/>
      <c r="J85" s="361"/>
      <c r="K85" s="361"/>
      <c r="L85" s="361"/>
      <c r="M85" s="361"/>
      <c r="N85" s="361"/>
      <c r="O85" s="361"/>
      <c r="P85" s="361"/>
      <c r="Q85" s="361"/>
      <c r="R85" s="361"/>
      <c r="S85" s="361"/>
      <c r="T85" s="361"/>
      <c r="U85" s="361"/>
      <c r="V85" s="361"/>
      <c r="W85" s="361"/>
      <c r="X85" s="361"/>
      <c r="Y85" s="361"/>
      <c r="Z85" s="361"/>
      <c r="AA85" s="362"/>
      <c r="AB85" s="53"/>
      <c r="AC85" s="53"/>
      <c r="AD85" s="53"/>
      <c r="AE85" s="53"/>
      <c r="AF85" s="81"/>
      <c r="AG85" s="116"/>
      <c r="AH85" s="143">
        <v>13</v>
      </c>
      <c r="AI85" s="359"/>
      <c r="AJ85" s="360"/>
      <c r="AK85" s="360"/>
      <c r="AL85" s="361"/>
      <c r="AM85" s="361"/>
      <c r="AN85" s="361"/>
      <c r="AO85" s="361"/>
      <c r="AP85" s="361"/>
      <c r="AQ85" s="361"/>
      <c r="AR85" s="361"/>
      <c r="AS85" s="361"/>
      <c r="AT85" s="361"/>
      <c r="AU85" s="361"/>
      <c r="AV85" s="361"/>
      <c r="AW85" s="361"/>
      <c r="AX85" s="361"/>
      <c r="AY85" s="361"/>
      <c r="AZ85" s="361"/>
      <c r="BA85" s="361"/>
      <c r="BB85" s="361"/>
      <c r="BC85" s="361"/>
      <c r="BD85" s="361"/>
      <c r="BE85" s="361"/>
      <c r="BF85" s="362"/>
      <c r="BG85" s="53"/>
      <c r="BH85" s="53"/>
      <c r="BI85" s="53"/>
      <c r="BJ85" s="53"/>
      <c r="BK85" s="53"/>
      <c r="BL85" s="112"/>
      <c r="BM85" s="108"/>
      <c r="BN85" s="322"/>
      <c r="BO85" s="143">
        <v>13</v>
      </c>
      <c r="BP85" s="359"/>
      <c r="BQ85" s="360"/>
      <c r="BR85" s="360"/>
      <c r="BS85" s="361"/>
      <c r="BT85" s="361"/>
      <c r="BU85" s="361"/>
      <c r="BV85" s="361"/>
      <c r="BW85" s="361"/>
      <c r="BX85" s="361"/>
      <c r="BY85" s="361"/>
      <c r="BZ85" s="361"/>
      <c r="CA85" s="361"/>
      <c r="CB85" s="361"/>
      <c r="CC85" s="361"/>
      <c r="CD85" s="361"/>
      <c r="CE85" s="361"/>
      <c r="CF85" s="361"/>
      <c r="CG85" s="361"/>
      <c r="CH85" s="361"/>
      <c r="CI85" s="361"/>
      <c r="CJ85" s="361"/>
      <c r="CK85" s="361"/>
      <c r="CL85" s="361"/>
      <c r="CM85" s="362"/>
      <c r="CN85" s="53"/>
      <c r="CO85" s="53"/>
      <c r="CP85" s="53"/>
      <c r="CQ85" s="122"/>
      <c r="CR85" s="81"/>
      <c r="CS85" s="108"/>
      <c r="CT85" s="322"/>
      <c r="CU85" s="143">
        <v>13</v>
      </c>
      <c r="CV85" s="359"/>
      <c r="CW85" s="360"/>
      <c r="CX85" s="360"/>
      <c r="CY85" s="361"/>
      <c r="CZ85" s="361"/>
      <c r="DA85" s="361"/>
      <c r="DB85" s="361"/>
      <c r="DC85" s="361"/>
      <c r="DD85" s="361"/>
      <c r="DE85" s="361"/>
      <c r="DF85" s="361"/>
      <c r="DG85" s="361"/>
      <c r="DH85" s="361"/>
      <c r="DI85" s="361"/>
      <c r="DJ85" s="361"/>
      <c r="DK85" s="361"/>
      <c r="DL85" s="361"/>
      <c r="DM85" s="361"/>
      <c r="DN85" s="361"/>
      <c r="DO85" s="361"/>
      <c r="DP85" s="361"/>
      <c r="DQ85" s="361"/>
      <c r="DR85" s="361"/>
      <c r="DS85" s="362"/>
      <c r="DT85" s="53"/>
      <c r="DU85" s="53"/>
      <c r="DV85" s="53"/>
      <c r="DW85" s="53"/>
      <c r="DX85" s="81"/>
    </row>
    <row r="86" spans="1:128" ht="30" customHeight="1" x14ac:dyDescent="0.2">
      <c r="A86" s="303"/>
      <c r="B86" s="322"/>
      <c r="C86" s="143">
        <v>12</v>
      </c>
      <c r="D86" s="359"/>
      <c r="E86" s="360"/>
      <c r="F86" s="360"/>
      <c r="G86" s="361"/>
      <c r="H86" s="361"/>
      <c r="I86" s="361"/>
      <c r="J86" s="361"/>
      <c r="K86" s="361"/>
      <c r="L86" s="361"/>
      <c r="M86" s="361"/>
      <c r="N86" s="361"/>
      <c r="O86" s="361"/>
      <c r="P86" s="361"/>
      <c r="Q86" s="361"/>
      <c r="R86" s="361"/>
      <c r="S86" s="361"/>
      <c r="T86" s="361"/>
      <c r="U86" s="361"/>
      <c r="V86" s="361"/>
      <c r="W86" s="361"/>
      <c r="X86" s="361"/>
      <c r="Y86" s="361"/>
      <c r="Z86" s="361"/>
      <c r="AA86" s="362"/>
      <c r="AB86" s="53"/>
      <c r="AC86" s="53"/>
      <c r="AD86" s="53"/>
      <c r="AE86" s="53"/>
      <c r="AF86" s="81"/>
      <c r="AG86" s="116"/>
      <c r="AH86" s="143">
        <v>12</v>
      </c>
      <c r="AI86" s="359"/>
      <c r="AJ86" s="360"/>
      <c r="AK86" s="360"/>
      <c r="AL86" s="361"/>
      <c r="AM86" s="361"/>
      <c r="AN86" s="361"/>
      <c r="AO86" s="361"/>
      <c r="AP86" s="361"/>
      <c r="AQ86" s="361"/>
      <c r="AR86" s="361"/>
      <c r="AS86" s="361"/>
      <c r="AT86" s="361"/>
      <c r="AU86" s="361"/>
      <c r="AV86" s="361"/>
      <c r="AW86" s="361"/>
      <c r="AX86" s="361"/>
      <c r="AY86" s="361"/>
      <c r="AZ86" s="361"/>
      <c r="BA86" s="361"/>
      <c r="BB86" s="361"/>
      <c r="BC86" s="361"/>
      <c r="BD86" s="361"/>
      <c r="BE86" s="361"/>
      <c r="BF86" s="362"/>
      <c r="BG86" s="53"/>
      <c r="BH86" s="53"/>
      <c r="BI86" s="53"/>
      <c r="BJ86" s="53"/>
      <c r="BK86" s="53"/>
      <c r="BL86" s="112"/>
      <c r="BM86" s="108"/>
      <c r="BN86" s="322"/>
      <c r="BO86" s="143">
        <v>12</v>
      </c>
      <c r="BP86" s="359"/>
      <c r="BQ86" s="360"/>
      <c r="BR86" s="360"/>
      <c r="BS86" s="361"/>
      <c r="BT86" s="361"/>
      <c r="BU86" s="361"/>
      <c r="BV86" s="361"/>
      <c r="BW86" s="361"/>
      <c r="BX86" s="361"/>
      <c r="BY86" s="361"/>
      <c r="BZ86" s="361"/>
      <c r="CA86" s="361"/>
      <c r="CB86" s="361"/>
      <c r="CC86" s="361"/>
      <c r="CD86" s="361"/>
      <c r="CE86" s="361"/>
      <c r="CF86" s="361"/>
      <c r="CG86" s="361"/>
      <c r="CH86" s="361"/>
      <c r="CI86" s="361"/>
      <c r="CJ86" s="361"/>
      <c r="CK86" s="361"/>
      <c r="CL86" s="361"/>
      <c r="CM86" s="362"/>
      <c r="CN86" s="53"/>
      <c r="CO86" s="53"/>
      <c r="CP86" s="53"/>
      <c r="CQ86" s="122"/>
      <c r="CR86" s="81"/>
      <c r="CS86" s="108"/>
      <c r="CT86" s="322"/>
      <c r="CU86" s="143">
        <v>12</v>
      </c>
      <c r="CV86" s="359"/>
      <c r="CW86" s="360"/>
      <c r="CX86" s="360"/>
      <c r="CY86" s="361"/>
      <c r="CZ86" s="361"/>
      <c r="DA86" s="361"/>
      <c r="DB86" s="361"/>
      <c r="DC86" s="361"/>
      <c r="DD86" s="361"/>
      <c r="DE86" s="361"/>
      <c r="DF86" s="361"/>
      <c r="DG86" s="361"/>
      <c r="DH86" s="361"/>
      <c r="DI86" s="361"/>
      <c r="DJ86" s="361"/>
      <c r="DK86" s="361"/>
      <c r="DL86" s="361"/>
      <c r="DM86" s="361"/>
      <c r="DN86" s="361"/>
      <c r="DO86" s="361"/>
      <c r="DP86" s="361"/>
      <c r="DQ86" s="361"/>
      <c r="DR86" s="361"/>
      <c r="DS86" s="362"/>
      <c r="DT86" s="53"/>
      <c r="DU86" s="53"/>
      <c r="DV86" s="53"/>
      <c r="DW86" s="53"/>
      <c r="DX86" s="81"/>
    </row>
    <row r="87" spans="1:128" ht="30" customHeight="1" x14ac:dyDescent="0.2">
      <c r="A87" s="303"/>
      <c r="B87" s="322"/>
      <c r="C87" s="143">
        <v>11</v>
      </c>
      <c r="D87" s="359"/>
      <c r="E87" s="360"/>
      <c r="F87" s="360"/>
      <c r="G87" s="361"/>
      <c r="H87" s="361"/>
      <c r="I87" s="361"/>
      <c r="J87" s="361"/>
      <c r="K87" s="361"/>
      <c r="L87" s="361"/>
      <c r="M87" s="361"/>
      <c r="N87" s="361"/>
      <c r="O87" s="361"/>
      <c r="P87" s="361"/>
      <c r="Q87" s="361"/>
      <c r="R87" s="361"/>
      <c r="S87" s="361"/>
      <c r="T87" s="361"/>
      <c r="U87" s="361"/>
      <c r="V87" s="361"/>
      <c r="W87" s="361"/>
      <c r="X87" s="361"/>
      <c r="Y87" s="361"/>
      <c r="Z87" s="361"/>
      <c r="AA87" s="362"/>
      <c r="AB87" s="53"/>
      <c r="AC87" s="53"/>
      <c r="AD87" s="53"/>
      <c r="AE87" s="53"/>
      <c r="AF87" s="81"/>
      <c r="AG87" s="116"/>
      <c r="AH87" s="143">
        <v>11</v>
      </c>
      <c r="AI87" s="359"/>
      <c r="AJ87" s="360"/>
      <c r="AK87" s="360"/>
      <c r="AL87" s="361"/>
      <c r="AM87" s="361"/>
      <c r="AN87" s="361"/>
      <c r="AO87" s="361"/>
      <c r="AP87" s="361"/>
      <c r="AQ87" s="361"/>
      <c r="AR87" s="361"/>
      <c r="AS87" s="361"/>
      <c r="AT87" s="361"/>
      <c r="AU87" s="361"/>
      <c r="AV87" s="361"/>
      <c r="AW87" s="361"/>
      <c r="AX87" s="361"/>
      <c r="AY87" s="361"/>
      <c r="AZ87" s="361"/>
      <c r="BA87" s="361"/>
      <c r="BB87" s="361"/>
      <c r="BC87" s="361"/>
      <c r="BD87" s="361"/>
      <c r="BE87" s="361"/>
      <c r="BF87" s="362"/>
      <c r="BG87" s="53"/>
      <c r="BH87" s="53"/>
      <c r="BI87" s="53"/>
      <c r="BJ87" s="53"/>
      <c r="BK87" s="53"/>
      <c r="BL87" s="112"/>
      <c r="BM87" s="108"/>
      <c r="BN87" s="322"/>
      <c r="BO87" s="143">
        <v>11</v>
      </c>
      <c r="BP87" s="359"/>
      <c r="BQ87" s="360"/>
      <c r="BR87" s="360"/>
      <c r="BS87" s="361"/>
      <c r="BT87" s="361"/>
      <c r="BU87" s="361"/>
      <c r="BV87" s="361"/>
      <c r="BW87" s="361"/>
      <c r="BX87" s="361"/>
      <c r="BY87" s="361"/>
      <c r="BZ87" s="361"/>
      <c r="CA87" s="361"/>
      <c r="CB87" s="361"/>
      <c r="CC87" s="361"/>
      <c r="CD87" s="361"/>
      <c r="CE87" s="361"/>
      <c r="CF87" s="361"/>
      <c r="CG87" s="361"/>
      <c r="CH87" s="361"/>
      <c r="CI87" s="361"/>
      <c r="CJ87" s="361"/>
      <c r="CK87" s="361"/>
      <c r="CL87" s="361"/>
      <c r="CM87" s="362"/>
      <c r="CN87" s="53"/>
      <c r="CO87" s="53"/>
      <c r="CP87" s="53"/>
      <c r="CQ87" s="122"/>
      <c r="CR87" s="81"/>
      <c r="CS87" s="108"/>
      <c r="CT87" s="322"/>
      <c r="CU87" s="143">
        <v>11</v>
      </c>
      <c r="CV87" s="359"/>
      <c r="CW87" s="360"/>
      <c r="CX87" s="360"/>
      <c r="CY87" s="361"/>
      <c r="CZ87" s="361"/>
      <c r="DA87" s="361"/>
      <c r="DB87" s="361"/>
      <c r="DC87" s="361"/>
      <c r="DD87" s="361"/>
      <c r="DE87" s="361"/>
      <c r="DF87" s="361"/>
      <c r="DG87" s="361"/>
      <c r="DH87" s="361"/>
      <c r="DI87" s="361"/>
      <c r="DJ87" s="361"/>
      <c r="DK87" s="361"/>
      <c r="DL87" s="361"/>
      <c r="DM87" s="361"/>
      <c r="DN87" s="361"/>
      <c r="DO87" s="361"/>
      <c r="DP87" s="361"/>
      <c r="DQ87" s="361"/>
      <c r="DR87" s="361"/>
      <c r="DS87" s="362"/>
      <c r="DT87" s="53"/>
      <c r="DU87" s="53"/>
      <c r="DV87" s="53"/>
      <c r="DW87" s="53"/>
      <c r="DX87" s="81"/>
    </row>
    <row r="88" spans="1:128" ht="30" customHeight="1" x14ac:dyDescent="0.2">
      <c r="A88" s="303"/>
      <c r="B88" s="322"/>
      <c r="C88" s="143">
        <v>10</v>
      </c>
      <c r="D88" s="359"/>
      <c r="E88" s="360"/>
      <c r="F88" s="360"/>
      <c r="G88" s="361"/>
      <c r="H88" s="361"/>
      <c r="I88" s="361"/>
      <c r="J88" s="361"/>
      <c r="K88" s="361"/>
      <c r="L88" s="361"/>
      <c r="M88" s="361"/>
      <c r="N88" s="361"/>
      <c r="O88" s="361"/>
      <c r="P88" s="361"/>
      <c r="Q88" s="361"/>
      <c r="R88" s="361"/>
      <c r="S88" s="361"/>
      <c r="T88" s="361"/>
      <c r="U88" s="361"/>
      <c r="V88" s="361"/>
      <c r="W88" s="361"/>
      <c r="X88" s="361"/>
      <c r="Y88" s="361"/>
      <c r="Z88" s="361"/>
      <c r="AA88" s="362"/>
      <c r="AB88" s="53"/>
      <c r="AC88" s="53"/>
      <c r="AD88" s="53"/>
      <c r="AE88" s="53"/>
      <c r="AF88" s="81"/>
      <c r="AG88" s="116"/>
      <c r="AH88" s="143">
        <v>10</v>
      </c>
      <c r="AI88" s="359"/>
      <c r="AJ88" s="360"/>
      <c r="AK88" s="360"/>
      <c r="AL88" s="361"/>
      <c r="AM88" s="361"/>
      <c r="AN88" s="361"/>
      <c r="AO88" s="361"/>
      <c r="AP88" s="361"/>
      <c r="AQ88" s="361"/>
      <c r="AR88" s="361"/>
      <c r="AS88" s="361"/>
      <c r="AT88" s="361"/>
      <c r="AU88" s="361"/>
      <c r="AV88" s="361"/>
      <c r="AW88" s="361"/>
      <c r="AX88" s="361"/>
      <c r="AY88" s="361"/>
      <c r="AZ88" s="361"/>
      <c r="BA88" s="361"/>
      <c r="BB88" s="361"/>
      <c r="BC88" s="361"/>
      <c r="BD88" s="361"/>
      <c r="BE88" s="361"/>
      <c r="BF88" s="362"/>
      <c r="BG88" s="53"/>
      <c r="BH88" s="53"/>
      <c r="BI88" s="53"/>
      <c r="BJ88" s="53"/>
      <c r="BK88" s="53"/>
      <c r="BL88" s="112"/>
      <c r="BM88" s="108"/>
      <c r="BN88" s="322"/>
      <c r="BO88" s="143">
        <v>10</v>
      </c>
      <c r="BP88" s="359"/>
      <c r="BQ88" s="360"/>
      <c r="BR88" s="360"/>
      <c r="BS88" s="361"/>
      <c r="BT88" s="361"/>
      <c r="BU88" s="361"/>
      <c r="BV88" s="361"/>
      <c r="BW88" s="361"/>
      <c r="BX88" s="361"/>
      <c r="BY88" s="361"/>
      <c r="BZ88" s="361"/>
      <c r="CA88" s="361"/>
      <c r="CB88" s="361"/>
      <c r="CC88" s="361"/>
      <c r="CD88" s="361"/>
      <c r="CE88" s="361"/>
      <c r="CF88" s="361"/>
      <c r="CG88" s="361"/>
      <c r="CH88" s="361"/>
      <c r="CI88" s="361"/>
      <c r="CJ88" s="361"/>
      <c r="CK88" s="361"/>
      <c r="CL88" s="361"/>
      <c r="CM88" s="362"/>
      <c r="CN88" s="53"/>
      <c r="CO88" s="53"/>
      <c r="CP88" s="53"/>
      <c r="CQ88" s="122"/>
      <c r="CR88" s="81"/>
      <c r="CS88" s="108"/>
      <c r="CT88" s="322"/>
      <c r="CU88" s="143">
        <v>10</v>
      </c>
      <c r="CV88" s="359"/>
      <c r="CW88" s="360"/>
      <c r="CX88" s="360"/>
      <c r="CY88" s="361"/>
      <c r="CZ88" s="361"/>
      <c r="DA88" s="361"/>
      <c r="DB88" s="361"/>
      <c r="DC88" s="361"/>
      <c r="DD88" s="361"/>
      <c r="DE88" s="361"/>
      <c r="DF88" s="361"/>
      <c r="DG88" s="361"/>
      <c r="DH88" s="361"/>
      <c r="DI88" s="361"/>
      <c r="DJ88" s="361"/>
      <c r="DK88" s="361"/>
      <c r="DL88" s="361"/>
      <c r="DM88" s="361"/>
      <c r="DN88" s="361"/>
      <c r="DO88" s="361"/>
      <c r="DP88" s="361"/>
      <c r="DQ88" s="361"/>
      <c r="DR88" s="361"/>
      <c r="DS88" s="362"/>
      <c r="DT88" s="53"/>
      <c r="DU88" s="53"/>
      <c r="DV88" s="53"/>
      <c r="DW88" s="53"/>
      <c r="DX88" s="81"/>
    </row>
    <row r="89" spans="1:128" ht="30" customHeight="1" x14ac:dyDescent="0.2">
      <c r="A89" s="303"/>
      <c r="B89" s="322"/>
      <c r="C89" s="143">
        <v>9</v>
      </c>
      <c r="D89" s="359"/>
      <c r="E89" s="360"/>
      <c r="F89" s="360"/>
      <c r="G89" s="361"/>
      <c r="H89" s="361"/>
      <c r="I89" s="361"/>
      <c r="J89" s="361"/>
      <c r="K89" s="361"/>
      <c r="L89" s="361"/>
      <c r="M89" s="361"/>
      <c r="N89" s="361"/>
      <c r="O89" s="361"/>
      <c r="P89" s="361"/>
      <c r="Q89" s="361"/>
      <c r="R89" s="361"/>
      <c r="S89" s="361"/>
      <c r="T89" s="361"/>
      <c r="U89" s="361"/>
      <c r="V89" s="361"/>
      <c r="W89" s="361"/>
      <c r="X89" s="361"/>
      <c r="Y89" s="361"/>
      <c r="Z89" s="361"/>
      <c r="AA89" s="362"/>
      <c r="AB89" s="53"/>
      <c r="AC89" s="53"/>
      <c r="AD89" s="53"/>
      <c r="AE89" s="53"/>
      <c r="AF89" s="81"/>
      <c r="AG89" s="116"/>
      <c r="AH89" s="143">
        <v>9</v>
      </c>
      <c r="AI89" s="359"/>
      <c r="AJ89" s="360"/>
      <c r="AK89" s="360"/>
      <c r="AL89" s="361"/>
      <c r="AM89" s="361"/>
      <c r="AN89" s="361"/>
      <c r="AO89" s="361"/>
      <c r="AP89" s="361"/>
      <c r="AQ89" s="361"/>
      <c r="AR89" s="361"/>
      <c r="AS89" s="361"/>
      <c r="AT89" s="361"/>
      <c r="AU89" s="361"/>
      <c r="AV89" s="361"/>
      <c r="AW89" s="361"/>
      <c r="AX89" s="361"/>
      <c r="AY89" s="361"/>
      <c r="AZ89" s="361"/>
      <c r="BA89" s="361"/>
      <c r="BB89" s="361"/>
      <c r="BC89" s="361"/>
      <c r="BD89" s="361"/>
      <c r="BE89" s="361"/>
      <c r="BF89" s="362"/>
      <c r="BG89" s="53"/>
      <c r="BH89" s="53"/>
      <c r="BI89" s="53"/>
      <c r="BJ89" s="53"/>
      <c r="BK89" s="53"/>
      <c r="BL89" s="112"/>
      <c r="BM89" s="108"/>
      <c r="BN89" s="322"/>
      <c r="BO89" s="143">
        <v>9</v>
      </c>
      <c r="BP89" s="359"/>
      <c r="BQ89" s="360"/>
      <c r="BR89" s="360"/>
      <c r="BS89" s="361"/>
      <c r="BT89" s="361"/>
      <c r="BU89" s="361"/>
      <c r="BV89" s="361"/>
      <c r="BW89" s="361"/>
      <c r="BX89" s="361"/>
      <c r="BY89" s="361"/>
      <c r="BZ89" s="361"/>
      <c r="CA89" s="361"/>
      <c r="CB89" s="361"/>
      <c r="CC89" s="361"/>
      <c r="CD89" s="361"/>
      <c r="CE89" s="361"/>
      <c r="CF89" s="361"/>
      <c r="CG89" s="361"/>
      <c r="CH89" s="361"/>
      <c r="CI89" s="361"/>
      <c r="CJ89" s="361"/>
      <c r="CK89" s="361"/>
      <c r="CL89" s="361"/>
      <c r="CM89" s="362"/>
      <c r="CN89" s="53"/>
      <c r="CO89" s="53"/>
      <c r="CP89" s="53"/>
      <c r="CQ89" s="122"/>
      <c r="CR89" s="81"/>
      <c r="CS89" s="108"/>
      <c r="CT89" s="322"/>
      <c r="CU89" s="143">
        <v>9</v>
      </c>
      <c r="CV89" s="359"/>
      <c r="CW89" s="360"/>
      <c r="CX89" s="360"/>
      <c r="CY89" s="361"/>
      <c r="CZ89" s="361"/>
      <c r="DA89" s="361"/>
      <c r="DB89" s="361"/>
      <c r="DC89" s="361"/>
      <c r="DD89" s="361"/>
      <c r="DE89" s="361"/>
      <c r="DF89" s="361"/>
      <c r="DG89" s="361"/>
      <c r="DH89" s="361"/>
      <c r="DI89" s="361"/>
      <c r="DJ89" s="361"/>
      <c r="DK89" s="361"/>
      <c r="DL89" s="361"/>
      <c r="DM89" s="361"/>
      <c r="DN89" s="361"/>
      <c r="DO89" s="361"/>
      <c r="DP89" s="361"/>
      <c r="DQ89" s="361"/>
      <c r="DR89" s="361"/>
      <c r="DS89" s="362"/>
      <c r="DT89" s="53"/>
      <c r="DU89" s="53"/>
      <c r="DV89" s="53"/>
      <c r="DW89" s="53"/>
      <c r="DX89" s="81"/>
    </row>
    <row r="90" spans="1:128" ht="30" customHeight="1" x14ac:dyDescent="0.2">
      <c r="A90" s="303"/>
      <c r="B90" s="322"/>
      <c r="C90" s="143">
        <v>8</v>
      </c>
      <c r="D90" s="359"/>
      <c r="E90" s="360"/>
      <c r="F90" s="360"/>
      <c r="G90" s="361"/>
      <c r="H90" s="361"/>
      <c r="I90" s="361"/>
      <c r="J90" s="361"/>
      <c r="K90" s="361"/>
      <c r="L90" s="361"/>
      <c r="M90" s="361"/>
      <c r="N90" s="361"/>
      <c r="O90" s="361"/>
      <c r="P90" s="361"/>
      <c r="Q90" s="361"/>
      <c r="R90" s="361"/>
      <c r="S90" s="361"/>
      <c r="T90" s="361"/>
      <c r="U90" s="361"/>
      <c r="V90" s="361"/>
      <c r="W90" s="361"/>
      <c r="X90" s="361"/>
      <c r="Y90" s="361"/>
      <c r="Z90" s="361"/>
      <c r="AA90" s="362"/>
      <c r="AB90" s="53"/>
      <c r="AC90" s="53"/>
      <c r="AD90" s="53"/>
      <c r="AE90" s="53"/>
      <c r="AF90" s="81"/>
      <c r="AG90" s="116"/>
      <c r="AH90" s="143">
        <v>8</v>
      </c>
      <c r="AI90" s="359"/>
      <c r="AJ90" s="360"/>
      <c r="AK90" s="360"/>
      <c r="AL90" s="361"/>
      <c r="AM90" s="361"/>
      <c r="AN90" s="361"/>
      <c r="AO90" s="361"/>
      <c r="AP90" s="361"/>
      <c r="AQ90" s="361"/>
      <c r="AR90" s="361"/>
      <c r="AS90" s="361"/>
      <c r="AT90" s="361"/>
      <c r="AU90" s="361"/>
      <c r="AV90" s="361"/>
      <c r="AW90" s="361"/>
      <c r="AX90" s="361"/>
      <c r="AY90" s="361"/>
      <c r="AZ90" s="361"/>
      <c r="BA90" s="361"/>
      <c r="BB90" s="361"/>
      <c r="BC90" s="361"/>
      <c r="BD90" s="361"/>
      <c r="BE90" s="361"/>
      <c r="BF90" s="362"/>
      <c r="BG90" s="53"/>
      <c r="BH90" s="53"/>
      <c r="BI90" s="53"/>
      <c r="BJ90" s="53"/>
      <c r="BK90" s="53"/>
      <c r="BL90" s="112"/>
      <c r="BM90" s="108"/>
      <c r="BN90" s="322"/>
      <c r="BO90" s="143">
        <v>8</v>
      </c>
      <c r="BP90" s="359"/>
      <c r="BQ90" s="360"/>
      <c r="BR90" s="360"/>
      <c r="BS90" s="361"/>
      <c r="BT90" s="361"/>
      <c r="BU90" s="361"/>
      <c r="BV90" s="361"/>
      <c r="BW90" s="361"/>
      <c r="BX90" s="361"/>
      <c r="BY90" s="361"/>
      <c r="BZ90" s="361"/>
      <c r="CA90" s="361"/>
      <c r="CB90" s="361"/>
      <c r="CC90" s="361"/>
      <c r="CD90" s="361"/>
      <c r="CE90" s="361"/>
      <c r="CF90" s="361"/>
      <c r="CG90" s="361"/>
      <c r="CH90" s="361"/>
      <c r="CI90" s="361"/>
      <c r="CJ90" s="361"/>
      <c r="CK90" s="361"/>
      <c r="CL90" s="361"/>
      <c r="CM90" s="362"/>
      <c r="CN90" s="53"/>
      <c r="CO90" s="53"/>
      <c r="CP90" s="53"/>
      <c r="CQ90" s="122"/>
      <c r="CR90" s="81"/>
      <c r="CS90" s="108"/>
      <c r="CT90" s="322"/>
      <c r="CU90" s="143">
        <v>8</v>
      </c>
      <c r="CV90" s="359"/>
      <c r="CW90" s="360"/>
      <c r="CX90" s="360"/>
      <c r="CY90" s="361"/>
      <c r="CZ90" s="361"/>
      <c r="DA90" s="361"/>
      <c r="DB90" s="361"/>
      <c r="DC90" s="361"/>
      <c r="DD90" s="361"/>
      <c r="DE90" s="361"/>
      <c r="DF90" s="361"/>
      <c r="DG90" s="361"/>
      <c r="DH90" s="361"/>
      <c r="DI90" s="361"/>
      <c r="DJ90" s="361"/>
      <c r="DK90" s="361"/>
      <c r="DL90" s="361"/>
      <c r="DM90" s="361"/>
      <c r="DN90" s="361"/>
      <c r="DO90" s="361"/>
      <c r="DP90" s="361"/>
      <c r="DQ90" s="361"/>
      <c r="DR90" s="361"/>
      <c r="DS90" s="362"/>
      <c r="DT90" s="53"/>
      <c r="DU90" s="53"/>
      <c r="DV90" s="53"/>
      <c r="DW90" s="53"/>
      <c r="DX90" s="81"/>
    </row>
    <row r="91" spans="1:128" ht="30" customHeight="1" x14ac:dyDescent="0.2">
      <c r="A91" s="303"/>
      <c r="B91" s="322"/>
      <c r="C91" s="143">
        <v>7</v>
      </c>
      <c r="D91" s="359"/>
      <c r="E91" s="360"/>
      <c r="F91" s="360"/>
      <c r="G91" s="361"/>
      <c r="H91" s="361"/>
      <c r="I91" s="361"/>
      <c r="J91" s="361"/>
      <c r="K91" s="361"/>
      <c r="L91" s="361"/>
      <c r="M91" s="361"/>
      <c r="N91" s="361"/>
      <c r="O91" s="361"/>
      <c r="P91" s="361"/>
      <c r="Q91" s="361"/>
      <c r="R91" s="361"/>
      <c r="S91" s="361"/>
      <c r="T91" s="361"/>
      <c r="U91" s="361"/>
      <c r="V91" s="361"/>
      <c r="W91" s="361"/>
      <c r="X91" s="361"/>
      <c r="Y91" s="361"/>
      <c r="Z91" s="361"/>
      <c r="AA91" s="362"/>
      <c r="AB91" s="53"/>
      <c r="AC91" s="53"/>
      <c r="AD91" s="53"/>
      <c r="AE91" s="53"/>
      <c r="AF91" s="81"/>
      <c r="AG91" s="116"/>
      <c r="AH91" s="143">
        <v>7</v>
      </c>
      <c r="AI91" s="359"/>
      <c r="AJ91" s="360"/>
      <c r="AK91" s="360"/>
      <c r="AL91" s="361"/>
      <c r="AM91" s="361"/>
      <c r="AN91" s="361"/>
      <c r="AO91" s="361"/>
      <c r="AP91" s="361"/>
      <c r="AQ91" s="361"/>
      <c r="AR91" s="361"/>
      <c r="AS91" s="361"/>
      <c r="AT91" s="361"/>
      <c r="AU91" s="361"/>
      <c r="AV91" s="361"/>
      <c r="AW91" s="361"/>
      <c r="AX91" s="361"/>
      <c r="AY91" s="361"/>
      <c r="AZ91" s="361"/>
      <c r="BA91" s="361"/>
      <c r="BB91" s="361"/>
      <c r="BC91" s="361"/>
      <c r="BD91" s="361"/>
      <c r="BE91" s="361"/>
      <c r="BF91" s="362"/>
      <c r="BG91" s="53"/>
      <c r="BH91" s="53"/>
      <c r="BI91" s="53"/>
      <c r="BJ91" s="53"/>
      <c r="BK91" s="53"/>
      <c r="BL91" s="112"/>
      <c r="BM91" s="108"/>
      <c r="BN91" s="322"/>
      <c r="BO91" s="143">
        <v>7</v>
      </c>
      <c r="BP91" s="359"/>
      <c r="BQ91" s="360"/>
      <c r="BR91" s="360"/>
      <c r="BS91" s="361"/>
      <c r="BT91" s="361"/>
      <c r="BU91" s="361"/>
      <c r="BV91" s="361"/>
      <c r="BW91" s="361"/>
      <c r="BX91" s="361"/>
      <c r="BY91" s="361"/>
      <c r="BZ91" s="361"/>
      <c r="CA91" s="361"/>
      <c r="CB91" s="361"/>
      <c r="CC91" s="361"/>
      <c r="CD91" s="361"/>
      <c r="CE91" s="361"/>
      <c r="CF91" s="361"/>
      <c r="CG91" s="361"/>
      <c r="CH91" s="361"/>
      <c r="CI91" s="361"/>
      <c r="CJ91" s="361"/>
      <c r="CK91" s="361"/>
      <c r="CL91" s="361"/>
      <c r="CM91" s="362"/>
      <c r="CN91" s="53"/>
      <c r="CO91" s="53"/>
      <c r="CP91" s="53"/>
      <c r="CQ91" s="122"/>
      <c r="CR91" s="81"/>
      <c r="CS91" s="108"/>
      <c r="CT91" s="322"/>
      <c r="CU91" s="143">
        <v>7</v>
      </c>
      <c r="CV91" s="359"/>
      <c r="CW91" s="360"/>
      <c r="CX91" s="360"/>
      <c r="CY91" s="361"/>
      <c r="CZ91" s="361"/>
      <c r="DA91" s="361"/>
      <c r="DB91" s="361"/>
      <c r="DC91" s="361"/>
      <c r="DD91" s="361"/>
      <c r="DE91" s="361"/>
      <c r="DF91" s="361"/>
      <c r="DG91" s="361"/>
      <c r="DH91" s="361"/>
      <c r="DI91" s="361"/>
      <c r="DJ91" s="361"/>
      <c r="DK91" s="361"/>
      <c r="DL91" s="361"/>
      <c r="DM91" s="361"/>
      <c r="DN91" s="361"/>
      <c r="DO91" s="361"/>
      <c r="DP91" s="361"/>
      <c r="DQ91" s="361"/>
      <c r="DR91" s="361"/>
      <c r="DS91" s="362"/>
      <c r="DT91" s="53"/>
      <c r="DU91" s="53"/>
      <c r="DV91" s="53"/>
      <c r="DW91" s="53"/>
      <c r="DX91" s="81"/>
    </row>
    <row r="92" spans="1:128" ht="30" customHeight="1" x14ac:dyDescent="0.2">
      <c r="A92" s="303"/>
      <c r="B92" s="322"/>
      <c r="C92" s="143">
        <v>6</v>
      </c>
      <c r="D92" s="347"/>
      <c r="E92" s="351"/>
      <c r="F92" s="351"/>
      <c r="G92" s="352"/>
      <c r="H92" s="352"/>
      <c r="I92" s="352"/>
      <c r="J92" s="352"/>
      <c r="K92" s="352"/>
      <c r="L92" s="352"/>
      <c r="M92" s="352"/>
      <c r="N92" s="352"/>
      <c r="O92" s="352"/>
      <c r="P92" s="352"/>
      <c r="Q92" s="352"/>
      <c r="R92" s="352"/>
      <c r="S92" s="352"/>
      <c r="T92" s="352"/>
      <c r="U92" s="352"/>
      <c r="V92" s="352"/>
      <c r="W92" s="352"/>
      <c r="X92" s="352"/>
      <c r="Y92" s="352"/>
      <c r="Z92" s="352"/>
      <c r="AA92" s="353"/>
      <c r="AB92" s="53"/>
      <c r="AC92" s="53"/>
      <c r="AD92" s="53"/>
      <c r="AE92" s="53"/>
      <c r="AF92" s="81"/>
      <c r="AG92" s="116"/>
      <c r="AH92" s="143">
        <v>6</v>
      </c>
      <c r="AI92" s="359"/>
      <c r="AJ92" s="360"/>
      <c r="AK92" s="360"/>
      <c r="AL92" s="361"/>
      <c r="AM92" s="361"/>
      <c r="AN92" s="361"/>
      <c r="AO92" s="361"/>
      <c r="AP92" s="361"/>
      <c r="AQ92" s="361"/>
      <c r="AR92" s="361"/>
      <c r="AS92" s="361"/>
      <c r="AT92" s="361"/>
      <c r="AU92" s="361"/>
      <c r="AV92" s="361"/>
      <c r="AW92" s="361"/>
      <c r="AX92" s="361"/>
      <c r="AY92" s="361"/>
      <c r="AZ92" s="361"/>
      <c r="BA92" s="361"/>
      <c r="BB92" s="361"/>
      <c r="BC92" s="361"/>
      <c r="BD92" s="361"/>
      <c r="BE92" s="361"/>
      <c r="BF92" s="362"/>
      <c r="BG92" s="53"/>
      <c r="BH92" s="53"/>
      <c r="BI92" s="53"/>
      <c r="BJ92" s="53"/>
      <c r="BK92" s="53"/>
      <c r="BL92" s="112"/>
      <c r="BM92" s="108"/>
      <c r="BN92" s="322"/>
      <c r="BO92" s="143">
        <v>6</v>
      </c>
      <c r="BP92" s="359"/>
      <c r="BQ92" s="360"/>
      <c r="BR92" s="360"/>
      <c r="BS92" s="361"/>
      <c r="BT92" s="361"/>
      <c r="BU92" s="361"/>
      <c r="BV92" s="361"/>
      <c r="BW92" s="361"/>
      <c r="BX92" s="361"/>
      <c r="BY92" s="361"/>
      <c r="BZ92" s="361"/>
      <c r="CA92" s="361"/>
      <c r="CB92" s="361"/>
      <c r="CC92" s="361"/>
      <c r="CD92" s="361"/>
      <c r="CE92" s="361"/>
      <c r="CF92" s="361"/>
      <c r="CG92" s="361"/>
      <c r="CH92" s="361"/>
      <c r="CI92" s="361"/>
      <c r="CJ92" s="361"/>
      <c r="CK92" s="361"/>
      <c r="CL92" s="361"/>
      <c r="CM92" s="362"/>
      <c r="CN92" s="53"/>
      <c r="CO92" s="53"/>
      <c r="CP92" s="53"/>
      <c r="CQ92" s="122"/>
      <c r="CR92" s="81"/>
      <c r="CS92" s="108"/>
      <c r="CT92" s="322"/>
      <c r="CU92" s="143">
        <v>6</v>
      </c>
      <c r="CV92" s="359"/>
      <c r="CW92" s="360"/>
      <c r="CX92" s="360"/>
      <c r="CY92" s="361"/>
      <c r="CZ92" s="361"/>
      <c r="DA92" s="361"/>
      <c r="DB92" s="361"/>
      <c r="DC92" s="361"/>
      <c r="DD92" s="361"/>
      <c r="DE92" s="361"/>
      <c r="DF92" s="361"/>
      <c r="DG92" s="361"/>
      <c r="DH92" s="361"/>
      <c r="DI92" s="361"/>
      <c r="DJ92" s="361"/>
      <c r="DK92" s="361"/>
      <c r="DL92" s="361"/>
      <c r="DM92" s="361"/>
      <c r="DN92" s="361"/>
      <c r="DO92" s="361"/>
      <c r="DP92" s="361"/>
      <c r="DQ92" s="361"/>
      <c r="DR92" s="361"/>
      <c r="DS92" s="362"/>
      <c r="DT92" s="53"/>
      <c r="DU92" s="53"/>
      <c r="DV92" s="53"/>
      <c r="DW92" s="53"/>
      <c r="DX92" s="81"/>
    </row>
    <row r="93" spans="1:128" ht="30" customHeight="1" x14ac:dyDescent="0.2">
      <c r="A93" s="303"/>
      <c r="B93" s="322"/>
      <c r="C93" s="143">
        <v>5</v>
      </c>
      <c r="D93" s="359"/>
      <c r="E93" s="360"/>
      <c r="F93" s="360"/>
      <c r="G93" s="361"/>
      <c r="H93" s="361"/>
      <c r="I93" s="361"/>
      <c r="J93" s="361"/>
      <c r="K93" s="361"/>
      <c r="L93" s="361"/>
      <c r="M93" s="361"/>
      <c r="N93" s="361"/>
      <c r="O93" s="361"/>
      <c r="P93" s="361"/>
      <c r="Q93" s="361"/>
      <c r="R93" s="361"/>
      <c r="S93" s="361"/>
      <c r="T93" s="361"/>
      <c r="U93" s="361"/>
      <c r="V93" s="361"/>
      <c r="W93" s="361"/>
      <c r="X93" s="361"/>
      <c r="Y93" s="361"/>
      <c r="Z93" s="361"/>
      <c r="AA93" s="362"/>
      <c r="AB93" s="53"/>
      <c r="AC93" s="53"/>
      <c r="AD93" s="53"/>
      <c r="AE93" s="53"/>
      <c r="AF93" s="81"/>
      <c r="AG93" s="116"/>
      <c r="AH93" s="143">
        <v>5</v>
      </c>
      <c r="AI93" s="359"/>
      <c r="AJ93" s="360"/>
      <c r="AK93" s="360"/>
      <c r="AL93" s="361"/>
      <c r="AM93" s="361"/>
      <c r="AN93" s="361"/>
      <c r="AO93" s="361"/>
      <c r="AP93" s="361"/>
      <c r="AQ93" s="361"/>
      <c r="AR93" s="361"/>
      <c r="AS93" s="361"/>
      <c r="AT93" s="361"/>
      <c r="AU93" s="361"/>
      <c r="AV93" s="361"/>
      <c r="AW93" s="361"/>
      <c r="AX93" s="361"/>
      <c r="AY93" s="361"/>
      <c r="AZ93" s="361"/>
      <c r="BA93" s="361"/>
      <c r="BB93" s="361"/>
      <c r="BC93" s="361"/>
      <c r="BD93" s="361"/>
      <c r="BE93" s="361"/>
      <c r="BF93" s="362"/>
      <c r="BG93" s="53"/>
      <c r="BH93" s="53"/>
      <c r="BI93" s="53"/>
      <c r="BJ93" s="53"/>
      <c r="BK93" s="53"/>
      <c r="BL93" s="112"/>
      <c r="BM93" s="108"/>
      <c r="BN93" s="322"/>
      <c r="BO93" s="143">
        <v>5</v>
      </c>
      <c r="BP93" s="430"/>
      <c r="BQ93" s="431"/>
      <c r="BR93" s="431"/>
      <c r="BS93" s="431"/>
      <c r="BT93" s="431"/>
      <c r="BU93" s="431"/>
      <c r="BV93" s="431"/>
      <c r="BW93" s="431"/>
      <c r="BX93" s="431"/>
      <c r="BY93" s="431"/>
      <c r="BZ93" s="431"/>
      <c r="CA93" s="431"/>
      <c r="CB93" s="431"/>
      <c r="CC93" s="431"/>
      <c r="CD93" s="431"/>
      <c r="CE93" s="431"/>
      <c r="CF93" s="431"/>
      <c r="CG93" s="431"/>
      <c r="CH93" s="431"/>
      <c r="CI93" s="431"/>
      <c r="CJ93" s="431"/>
      <c r="CK93" s="431"/>
      <c r="CL93" s="431"/>
      <c r="CM93" s="431"/>
      <c r="CN93" s="53"/>
      <c r="CO93" s="53"/>
      <c r="CP93" s="53"/>
      <c r="CQ93" s="122"/>
      <c r="CR93" s="81"/>
      <c r="CS93" s="108"/>
      <c r="CT93" s="322"/>
      <c r="CU93" s="143">
        <v>5</v>
      </c>
      <c r="CV93" s="359"/>
      <c r="CW93" s="360"/>
      <c r="CX93" s="360"/>
      <c r="CY93" s="361"/>
      <c r="CZ93" s="361"/>
      <c r="DA93" s="361"/>
      <c r="DB93" s="361"/>
      <c r="DC93" s="361"/>
      <c r="DD93" s="361"/>
      <c r="DE93" s="361"/>
      <c r="DF93" s="361"/>
      <c r="DG93" s="361"/>
      <c r="DH93" s="361"/>
      <c r="DI93" s="361"/>
      <c r="DJ93" s="361"/>
      <c r="DK93" s="361"/>
      <c r="DL93" s="361"/>
      <c r="DM93" s="361"/>
      <c r="DN93" s="361"/>
      <c r="DO93" s="361"/>
      <c r="DP93" s="361"/>
      <c r="DQ93" s="361"/>
      <c r="DR93" s="361"/>
      <c r="DS93" s="362"/>
      <c r="DT93" s="53"/>
      <c r="DU93" s="53"/>
      <c r="DV93" s="53"/>
      <c r="DW93" s="53"/>
      <c r="DX93" s="81"/>
    </row>
    <row r="94" spans="1:128" ht="30" customHeight="1" x14ac:dyDescent="0.2">
      <c r="A94" s="303"/>
      <c r="B94" s="322"/>
      <c r="C94" s="143">
        <v>4</v>
      </c>
      <c r="D94" s="347"/>
      <c r="E94" s="351"/>
      <c r="F94" s="351"/>
      <c r="G94" s="352"/>
      <c r="H94" s="352"/>
      <c r="I94" s="352"/>
      <c r="J94" s="352"/>
      <c r="K94" s="352"/>
      <c r="L94" s="352"/>
      <c r="M94" s="352"/>
      <c r="N94" s="352"/>
      <c r="O94" s="352"/>
      <c r="P94" s="352"/>
      <c r="Q94" s="352"/>
      <c r="R94" s="352"/>
      <c r="S94" s="352"/>
      <c r="T94" s="352"/>
      <c r="U94" s="352"/>
      <c r="V94" s="352"/>
      <c r="W94" s="352"/>
      <c r="X94" s="352"/>
      <c r="Y94" s="352"/>
      <c r="Z94" s="352"/>
      <c r="AA94" s="353"/>
      <c r="AB94" s="53"/>
      <c r="AC94" s="53"/>
      <c r="AD94" s="53"/>
      <c r="AE94" s="53"/>
      <c r="AF94" s="81"/>
      <c r="AG94" s="116"/>
      <c r="AH94" s="143">
        <v>4</v>
      </c>
      <c r="AI94" s="359"/>
      <c r="AJ94" s="360"/>
      <c r="AK94" s="360"/>
      <c r="AL94" s="361"/>
      <c r="AM94" s="361"/>
      <c r="AN94" s="361"/>
      <c r="AO94" s="361"/>
      <c r="AP94" s="361"/>
      <c r="AQ94" s="361"/>
      <c r="AR94" s="361"/>
      <c r="AS94" s="361"/>
      <c r="AT94" s="361"/>
      <c r="AU94" s="361"/>
      <c r="AV94" s="361"/>
      <c r="AW94" s="361"/>
      <c r="AX94" s="361"/>
      <c r="AY94" s="361"/>
      <c r="AZ94" s="361"/>
      <c r="BA94" s="361"/>
      <c r="BB94" s="361"/>
      <c r="BC94" s="361"/>
      <c r="BD94" s="361"/>
      <c r="BE94" s="361"/>
      <c r="BF94" s="362"/>
      <c r="BG94" s="53"/>
      <c r="BH94" s="53"/>
      <c r="BI94" s="53"/>
      <c r="BJ94" s="53"/>
      <c r="BK94" s="53"/>
      <c r="BL94" s="112"/>
      <c r="BM94" s="108"/>
      <c r="BN94" s="322"/>
      <c r="BO94" s="143">
        <v>4</v>
      </c>
      <c r="BP94" s="359"/>
      <c r="BQ94" s="360"/>
      <c r="BR94" s="360"/>
      <c r="BS94" s="361"/>
      <c r="BT94" s="361"/>
      <c r="BU94" s="361"/>
      <c r="BV94" s="361"/>
      <c r="BW94" s="361"/>
      <c r="BX94" s="361"/>
      <c r="BY94" s="361"/>
      <c r="BZ94" s="361"/>
      <c r="CA94" s="361"/>
      <c r="CB94" s="361"/>
      <c r="CC94" s="361"/>
      <c r="CD94" s="361"/>
      <c r="CE94" s="361"/>
      <c r="CF94" s="361"/>
      <c r="CG94" s="361"/>
      <c r="CH94" s="361"/>
      <c r="CI94" s="361"/>
      <c r="CJ94" s="361"/>
      <c r="CK94" s="361"/>
      <c r="CL94" s="361"/>
      <c r="CM94" s="362"/>
      <c r="CN94" s="53"/>
      <c r="CO94" s="53"/>
      <c r="CP94" s="53"/>
      <c r="CQ94" s="122"/>
      <c r="CR94" s="81"/>
      <c r="CS94" s="108"/>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47"/>
      <c r="E95" s="351"/>
      <c r="F95" s="351"/>
      <c r="G95" s="352"/>
      <c r="H95" s="352"/>
      <c r="I95" s="352"/>
      <c r="J95" s="352"/>
      <c r="K95" s="352"/>
      <c r="L95" s="352"/>
      <c r="M95" s="352"/>
      <c r="N95" s="352"/>
      <c r="O95" s="352"/>
      <c r="P95" s="352"/>
      <c r="Q95" s="352"/>
      <c r="R95" s="352"/>
      <c r="S95" s="352"/>
      <c r="T95" s="352"/>
      <c r="U95" s="352"/>
      <c r="V95" s="352"/>
      <c r="W95" s="352"/>
      <c r="X95" s="352"/>
      <c r="Y95" s="352"/>
      <c r="Z95" s="352"/>
      <c r="AA95" s="353"/>
      <c r="AB95" s="53"/>
      <c r="AC95" s="53"/>
      <c r="AD95" s="53"/>
      <c r="AE95" s="53"/>
      <c r="AF95" s="81"/>
      <c r="AG95" s="116"/>
      <c r="AH95" s="143">
        <v>3</v>
      </c>
      <c r="AI95" s="359"/>
      <c r="AJ95" s="360"/>
      <c r="AK95" s="360"/>
      <c r="AL95" s="361"/>
      <c r="AM95" s="361"/>
      <c r="AN95" s="361"/>
      <c r="AO95" s="361"/>
      <c r="AP95" s="361"/>
      <c r="AQ95" s="361"/>
      <c r="AR95" s="361"/>
      <c r="AS95" s="361"/>
      <c r="AT95" s="361"/>
      <c r="AU95" s="361"/>
      <c r="AV95" s="361"/>
      <c r="AW95" s="361"/>
      <c r="AX95" s="361"/>
      <c r="AY95" s="361"/>
      <c r="AZ95" s="361"/>
      <c r="BA95" s="361"/>
      <c r="BB95" s="361"/>
      <c r="BC95" s="361"/>
      <c r="BD95" s="361"/>
      <c r="BE95" s="361"/>
      <c r="BF95" s="362"/>
      <c r="BG95" s="53"/>
      <c r="BH95" s="53"/>
      <c r="BI95" s="53"/>
      <c r="BJ95" s="53"/>
      <c r="BK95" s="53"/>
      <c r="BL95" s="112"/>
      <c r="BM95" s="108"/>
      <c r="BN95" s="322"/>
      <c r="BO95" s="143">
        <v>3</v>
      </c>
      <c r="BP95" s="359"/>
      <c r="BQ95" s="360"/>
      <c r="BR95" s="360"/>
      <c r="BS95" s="361"/>
      <c r="BT95" s="361"/>
      <c r="BU95" s="361"/>
      <c r="BV95" s="361"/>
      <c r="BW95" s="361"/>
      <c r="BX95" s="361"/>
      <c r="BY95" s="361"/>
      <c r="BZ95" s="361"/>
      <c r="CA95" s="361"/>
      <c r="CB95" s="361"/>
      <c r="CC95" s="361"/>
      <c r="CD95" s="361"/>
      <c r="CE95" s="361"/>
      <c r="CF95" s="361"/>
      <c r="CG95" s="361"/>
      <c r="CH95" s="361"/>
      <c r="CI95" s="361"/>
      <c r="CJ95" s="361"/>
      <c r="CK95" s="361"/>
      <c r="CL95" s="361"/>
      <c r="CM95" s="362"/>
      <c r="CN95" s="53"/>
      <c r="CO95" s="53"/>
      <c r="CP95" s="53"/>
      <c r="CQ95" s="122"/>
      <c r="CR95" s="81"/>
      <c r="CS95" s="108"/>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47"/>
      <c r="E96" s="351"/>
      <c r="F96" s="351"/>
      <c r="G96" s="352"/>
      <c r="H96" s="352"/>
      <c r="I96" s="352"/>
      <c r="J96" s="352"/>
      <c r="K96" s="352"/>
      <c r="L96" s="352"/>
      <c r="M96" s="352"/>
      <c r="N96" s="352"/>
      <c r="O96" s="352"/>
      <c r="P96" s="352"/>
      <c r="Q96" s="352"/>
      <c r="R96" s="352"/>
      <c r="S96" s="352"/>
      <c r="T96" s="352"/>
      <c r="U96" s="352"/>
      <c r="V96" s="352"/>
      <c r="W96" s="352"/>
      <c r="X96" s="352"/>
      <c r="Y96" s="352"/>
      <c r="Z96" s="352"/>
      <c r="AA96" s="353"/>
      <c r="AB96" s="53"/>
      <c r="AC96" s="53"/>
      <c r="AD96" s="53"/>
      <c r="AE96" s="53"/>
      <c r="AF96" s="81"/>
      <c r="AG96" s="116"/>
      <c r="AH96" s="143">
        <v>2</v>
      </c>
      <c r="AI96" s="359"/>
      <c r="AJ96" s="360"/>
      <c r="AK96" s="360"/>
      <c r="AL96" s="361"/>
      <c r="AM96" s="361"/>
      <c r="AN96" s="361"/>
      <c r="AO96" s="361"/>
      <c r="AP96" s="361"/>
      <c r="AQ96" s="361"/>
      <c r="AR96" s="361"/>
      <c r="AS96" s="361"/>
      <c r="AT96" s="361"/>
      <c r="AU96" s="361"/>
      <c r="AV96" s="361"/>
      <c r="AW96" s="361"/>
      <c r="AX96" s="361"/>
      <c r="AY96" s="361"/>
      <c r="AZ96" s="361"/>
      <c r="BA96" s="361"/>
      <c r="BB96" s="361"/>
      <c r="BC96" s="361"/>
      <c r="BD96" s="361"/>
      <c r="BE96" s="361"/>
      <c r="BF96" s="362"/>
      <c r="BG96" s="53"/>
      <c r="BH96" s="53"/>
      <c r="BI96" s="53"/>
      <c r="BJ96" s="53"/>
      <c r="BK96" s="53"/>
      <c r="BL96" s="112"/>
      <c r="BM96" s="108"/>
      <c r="BN96" s="322"/>
      <c r="BO96" s="143">
        <v>2</v>
      </c>
      <c r="BP96" s="359"/>
      <c r="BQ96" s="360"/>
      <c r="BR96" s="360"/>
      <c r="BS96" s="361"/>
      <c r="BT96" s="361"/>
      <c r="BU96" s="361"/>
      <c r="BV96" s="361"/>
      <c r="BW96" s="361"/>
      <c r="BX96" s="361"/>
      <c r="BY96" s="361"/>
      <c r="BZ96" s="361"/>
      <c r="CA96" s="361"/>
      <c r="CB96" s="361"/>
      <c r="CC96" s="361"/>
      <c r="CD96" s="361"/>
      <c r="CE96" s="361"/>
      <c r="CF96" s="361"/>
      <c r="CG96" s="361"/>
      <c r="CH96" s="361"/>
      <c r="CI96" s="361"/>
      <c r="CJ96" s="361"/>
      <c r="CK96" s="361"/>
      <c r="CL96" s="361"/>
      <c r="CM96" s="362"/>
      <c r="CN96" s="53"/>
      <c r="CO96" s="53"/>
      <c r="CP96" s="53"/>
      <c r="CQ96" s="122"/>
      <c r="CR96" s="81"/>
      <c r="CS96" s="108"/>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416"/>
      <c r="E97" s="417"/>
      <c r="F97" s="417"/>
      <c r="G97" s="418"/>
      <c r="H97" s="418"/>
      <c r="I97" s="418"/>
      <c r="J97" s="418"/>
      <c r="K97" s="418"/>
      <c r="L97" s="418"/>
      <c r="M97" s="418"/>
      <c r="N97" s="418"/>
      <c r="O97" s="418"/>
      <c r="P97" s="418"/>
      <c r="Q97" s="418"/>
      <c r="R97" s="418"/>
      <c r="S97" s="418"/>
      <c r="T97" s="418"/>
      <c r="U97" s="418"/>
      <c r="V97" s="418"/>
      <c r="W97" s="418"/>
      <c r="X97" s="418"/>
      <c r="Y97" s="418"/>
      <c r="Z97" s="418"/>
      <c r="AA97" s="419"/>
      <c r="AB97" s="53"/>
      <c r="AC97" s="53"/>
      <c r="AD97" s="53"/>
      <c r="AE97" s="53"/>
      <c r="AF97" s="81"/>
      <c r="AG97" s="116"/>
      <c r="AH97" s="143">
        <v>1</v>
      </c>
      <c r="BG97" s="53"/>
      <c r="BH97" s="53"/>
      <c r="BI97" s="53"/>
      <c r="BJ97" s="53"/>
      <c r="BK97" s="53"/>
      <c r="BL97" s="112"/>
      <c r="BM97" s="108"/>
      <c r="BN97" s="322"/>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122"/>
      <c r="CR97" s="81"/>
      <c r="CS97" s="108"/>
      <c r="CT97" s="322"/>
      <c r="CU97" s="143">
        <v>1</v>
      </c>
      <c r="CV97" s="359" t="s">
        <v>28</v>
      </c>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0" customHeight="1" x14ac:dyDescent="0.2">
      <c r="A98" s="303"/>
      <c r="B98" s="322"/>
      <c r="C98" s="149"/>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16"/>
      <c r="AH98" s="149"/>
      <c r="AI98" s="365" t="s">
        <v>41</v>
      </c>
      <c r="AJ98" s="366"/>
      <c r="AK98" s="366"/>
      <c r="AL98" s="357"/>
      <c r="AM98" s="357"/>
      <c r="AN98" s="357"/>
      <c r="AO98" s="357"/>
      <c r="AP98" s="357"/>
      <c r="AQ98" s="357"/>
      <c r="AR98" s="357"/>
      <c r="AS98" s="357"/>
      <c r="AT98" s="357"/>
      <c r="AU98" s="357"/>
      <c r="AV98" s="357"/>
      <c r="AW98" s="357"/>
      <c r="AX98" s="357"/>
      <c r="AY98" s="357"/>
      <c r="AZ98" s="357"/>
      <c r="BA98" s="357"/>
      <c r="BB98" s="357"/>
      <c r="BC98" s="357"/>
      <c r="BD98" s="357"/>
      <c r="BE98" s="357"/>
      <c r="BF98" s="358"/>
      <c r="BG98" s="53"/>
      <c r="BH98" s="53"/>
      <c r="BI98" s="53"/>
      <c r="BJ98" s="53"/>
      <c r="BK98" s="53"/>
      <c r="BL98" s="112"/>
      <c r="BM98" s="108"/>
      <c r="BN98" s="322"/>
      <c r="BO98" s="149"/>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122"/>
      <c r="CR98" s="81"/>
      <c r="CS98" s="108"/>
      <c r="CT98" s="322"/>
      <c r="CU98" s="149"/>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16"/>
      <c r="AH99" s="149"/>
      <c r="AI99" s="389" t="s">
        <v>42</v>
      </c>
      <c r="AJ99" s="390"/>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1"/>
      <c r="BG99" s="53"/>
      <c r="BH99" s="53"/>
      <c r="BI99" s="53"/>
      <c r="BJ99" s="53"/>
      <c r="BK99" s="53"/>
      <c r="BL99" s="112"/>
      <c r="BM99" s="108"/>
      <c r="BN99" s="323"/>
      <c r="BO99" s="389" t="s">
        <v>42</v>
      </c>
      <c r="BP99" s="390"/>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1"/>
      <c r="CN99" s="53"/>
      <c r="CO99" s="53"/>
      <c r="CP99" s="53"/>
      <c r="CQ99" s="122"/>
      <c r="CR99" s="81"/>
      <c r="CS99" s="108"/>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08"/>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112"/>
      <c r="BM100" s="108"/>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122"/>
      <c r="CR100" s="81"/>
      <c r="CS100" s="108"/>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08"/>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112"/>
      <c r="BM101" s="108"/>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122"/>
      <c r="CR101" s="81"/>
      <c r="CS101" s="108"/>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08"/>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112"/>
      <c r="BM102" s="108"/>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122"/>
      <c r="CR102" s="81"/>
      <c r="CS102" s="108"/>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08"/>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112"/>
      <c r="BM103" s="108"/>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122"/>
      <c r="CR103" s="81"/>
      <c r="CS103" s="108"/>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08"/>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112"/>
      <c r="BM104" s="108"/>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122"/>
      <c r="CR104" s="81"/>
      <c r="CS104" s="108"/>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08"/>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112"/>
      <c r="BM105" s="108"/>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122"/>
      <c r="CR105" s="81"/>
      <c r="CS105" s="108"/>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08"/>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112"/>
      <c r="BM106" s="108"/>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122"/>
      <c r="CR106" s="81"/>
      <c r="CS106" s="108"/>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08"/>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112"/>
      <c r="BM107" s="108"/>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122"/>
      <c r="CR107" s="81"/>
      <c r="CS107" s="108"/>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08"/>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112"/>
      <c r="BM108" s="108"/>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122"/>
      <c r="CR108" s="81"/>
      <c r="CS108" s="108"/>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08"/>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112"/>
      <c r="BM109" s="108"/>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122"/>
      <c r="CR109" s="81"/>
      <c r="CS109" s="108"/>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08"/>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112"/>
      <c r="BM110" s="108"/>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122"/>
      <c r="CR110" s="81"/>
      <c r="CS110" s="108"/>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08"/>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112"/>
      <c r="BM111" s="108"/>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122"/>
      <c r="CR111" s="81"/>
      <c r="CS111" s="108"/>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08"/>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112"/>
      <c r="BM112" s="108"/>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122"/>
      <c r="CR112" s="81"/>
      <c r="CS112" s="108"/>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64"/>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07"/>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112"/>
      <c r="BM113" s="107"/>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122"/>
      <c r="CR113" s="80"/>
      <c r="CS113" s="107"/>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07"/>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112"/>
      <c r="BM114" s="107"/>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122"/>
      <c r="CR114" s="80"/>
      <c r="CS114" s="107"/>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53"/>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08"/>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44"/>
      <c r="BH115" s="66"/>
      <c r="BI115" s="53"/>
      <c r="BJ115" s="53"/>
      <c r="BK115" s="53"/>
      <c r="BL115" s="112"/>
      <c r="BM115" s="108"/>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44"/>
      <c r="CM115" s="66"/>
      <c r="CN115" s="53"/>
      <c r="CO115" s="53"/>
      <c r="CP115" s="53"/>
      <c r="CQ115" s="122"/>
      <c r="CR115" s="81"/>
      <c r="CS115" s="108"/>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44"/>
      <c r="DR115" s="66"/>
      <c r="DS115" s="53"/>
      <c r="DT115" s="53"/>
      <c r="DU115" s="53"/>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08"/>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112"/>
      <c r="BM116" s="108"/>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122"/>
      <c r="CR116" s="81"/>
      <c r="CS116" s="108"/>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08"/>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112"/>
      <c r="BM117" s="108"/>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122"/>
      <c r="CR117" s="81"/>
      <c r="CS117" s="108"/>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08"/>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112"/>
      <c r="BM118" s="108"/>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122"/>
      <c r="CR118" s="81"/>
      <c r="CS118" s="108"/>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08"/>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112"/>
      <c r="BM119" s="108"/>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122"/>
      <c r="CR119" s="81"/>
      <c r="CS119" s="108"/>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thickBot="1" x14ac:dyDescent="0.25">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08"/>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112"/>
      <c r="BM120" s="108"/>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122"/>
      <c r="CR120" s="81"/>
      <c r="CS120" s="108"/>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9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09"/>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113"/>
      <c r="BM121" s="109"/>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123"/>
      <c r="CR121" s="83"/>
      <c r="CS121" s="109"/>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76"/>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08"/>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111"/>
      <c r="BM122" s="103"/>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121"/>
      <c r="CR122" s="102"/>
      <c r="CS122" s="103"/>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53"/>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H123" s="436" t="s">
        <v>44</v>
      </c>
      <c r="AI123" s="436"/>
      <c r="AJ123" s="436"/>
      <c r="AK123" s="436"/>
      <c r="AL123" s="436"/>
      <c r="AM123" s="436"/>
      <c r="AN123" s="436"/>
      <c r="AO123" s="436"/>
      <c r="AP123" s="436"/>
      <c r="AQ123" s="436"/>
      <c r="AR123" s="436"/>
      <c r="AS123" s="436"/>
      <c r="AT123" s="436"/>
      <c r="AU123" s="436"/>
      <c r="AV123" s="436"/>
      <c r="AW123" s="436"/>
      <c r="AX123" s="436"/>
      <c r="AY123" s="436"/>
      <c r="AZ123" s="436"/>
      <c r="BA123" s="436"/>
      <c r="BB123" s="436"/>
      <c r="BC123" s="436"/>
      <c r="BD123" s="436"/>
      <c r="BE123" s="436"/>
      <c r="BF123" s="436"/>
      <c r="BG123" s="436"/>
      <c r="BH123" s="53"/>
      <c r="BI123" s="53"/>
      <c r="BJ123" s="53"/>
      <c r="BK123" s="53"/>
      <c r="BL123" s="112"/>
      <c r="BM123" s="108"/>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8"/>
      <c r="CM123" s="53"/>
      <c r="CN123" s="53"/>
      <c r="CO123" s="53"/>
      <c r="CP123" s="53"/>
      <c r="CQ123" s="122"/>
      <c r="CR123" s="81"/>
      <c r="CS123" s="108"/>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9"/>
      <c r="DS123" s="53"/>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H124" s="341" t="s">
        <v>45</v>
      </c>
      <c r="AI124" s="341"/>
      <c r="AJ124" s="341"/>
      <c r="AK124" s="341"/>
      <c r="AL124" s="341"/>
      <c r="AM124" s="341"/>
      <c r="AN124" s="341"/>
      <c r="AO124" s="341"/>
      <c r="AP124" s="341"/>
      <c r="AQ124" s="341"/>
      <c r="AR124" s="341"/>
      <c r="AS124" s="341"/>
      <c r="AT124" s="341"/>
      <c r="AU124" s="342" t="s">
        <v>46</v>
      </c>
      <c r="AV124" s="342"/>
      <c r="AW124" s="342"/>
      <c r="AX124" s="342"/>
      <c r="AY124" s="342"/>
      <c r="AZ124" s="342"/>
      <c r="BA124" s="342"/>
      <c r="BB124" s="342"/>
      <c r="BC124" s="342"/>
      <c r="BD124" s="342"/>
      <c r="BE124" s="342"/>
      <c r="BF124" s="342"/>
      <c r="BG124" s="342"/>
      <c r="BH124" s="53"/>
      <c r="BI124" s="53"/>
      <c r="BJ124" s="53"/>
      <c r="BK124" s="53"/>
      <c r="BL124" s="112"/>
      <c r="BM124" s="108"/>
      <c r="BN124" s="155"/>
      <c r="BO124" s="155"/>
      <c r="BP124" s="155"/>
      <c r="BQ124" s="155"/>
      <c r="BR124" s="155"/>
      <c r="BS124" s="155"/>
      <c r="BT124" s="155"/>
      <c r="BU124" s="155"/>
      <c r="BV124" s="155"/>
      <c r="BW124" s="155"/>
      <c r="BX124" s="155"/>
      <c r="BY124" s="156"/>
      <c r="BZ124" s="157" t="s">
        <v>46</v>
      </c>
      <c r="CA124" s="158"/>
      <c r="CB124" s="158"/>
      <c r="CC124" s="158"/>
      <c r="CD124" s="158"/>
      <c r="CE124" s="158"/>
      <c r="CF124" s="158"/>
      <c r="CG124" s="158"/>
      <c r="CH124" s="158"/>
      <c r="CI124" s="158"/>
      <c r="CJ124" s="158"/>
      <c r="CK124" s="158"/>
      <c r="CL124" s="159"/>
      <c r="CM124" s="53"/>
      <c r="CN124" s="53"/>
      <c r="CO124" s="53"/>
      <c r="CP124" s="53"/>
      <c r="CQ124" s="122"/>
      <c r="CR124" s="81"/>
      <c r="CS124" s="108"/>
      <c r="CT124" s="392" t="s">
        <v>45</v>
      </c>
      <c r="CU124" s="393"/>
      <c r="CV124" s="393"/>
      <c r="CW124" s="393"/>
      <c r="CX124" s="393"/>
      <c r="CY124" s="393"/>
      <c r="CZ124" s="393"/>
      <c r="DA124" s="393"/>
      <c r="DB124" s="393"/>
      <c r="DC124" s="393"/>
      <c r="DD124" s="393"/>
      <c r="DE124" s="394"/>
      <c r="DF124" s="395" t="s">
        <v>46</v>
      </c>
      <c r="DG124" s="396"/>
      <c r="DH124" s="396"/>
      <c r="DI124" s="396"/>
      <c r="DJ124" s="396"/>
      <c r="DK124" s="396"/>
      <c r="DL124" s="396"/>
      <c r="DM124" s="396"/>
      <c r="DN124" s="396"/>
      <c r="DO124" s="396"/>
      <c r="DP124" s="396"/>
      <c r="DQ124" s="396"/>
      <c r="DR124" s="397"/>
      <c r="DS124" s="53"/>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H125" s="343" t="s">
        <v>47</v>
      </c>
      <c r="AI125" s="343"/>
      <c r="AJ125" s="343"/>
      <c r="AK125" s="343"/>
      <c r="AL125" s="343"/>
      <c r="AM125" s="343"/>
      <c r="AN125" s="343"/>
      <c r="AO125" s="343"/>
      <c r="AP125" s="343"/>
      <c r="AQ125" s="343"/>
      <c r="AR125" s="343"/>
      <c r="AS125" s="343"/>
      <c r="AT125" s="343"/>
      <c r="AU125" s="344" t="s">
        <v>48</v>
      </c>
      <c r="AV125" s="344"/>
      <c r="AW125" s="344"/>
      <c r="AX125" s="344"/>
      <c r="AY125" s="344"/>
      <c r="AZ125" s="344"/>
      <c r="BA125" s="344"/>
      <c r="BB125" s="344"/>
      <c r="BC125" s="344"/>
      <c r="BD125" s="344"/>
      <c r="BE125" s="344"/>
      <c r="BF125" s="344"/>
      <c r="BG125" s="344"/>
      <c r="BH125" s="53"/>
      <c r="BI125" s="53"/>
      <c r="BJ125" s="53"/>
      <c r="BK125" s="53"/>
      <c r="BL125" s="112"/>
      <c r="BM125" s="108"/>
      <c r="BN125" s="160"/>
      <c r="BO125" s="160"/>
      <c r="BP125" s="160"/>
      <c r="BQ125" s="160"/>
      <c r="BR125" s="160"/>
      <c r="BS125" s="160"/>
      <c r="BT125" s="160"/>
      <c r="BU125" s="160"/>
      <c r="BV125" s="160"/>
      <c r="BW125" s="160"/>
      <c r="BX125" s="160"/>
      <c r="BY125" s="161"/>
      <c r="BZ125" s="162" t="s">
        <v>48</v>
      </c>
      <c r="CA125" s="163"/>
      <c r="CB125" s="163"/>
      <c r="CC125" s="163"/>
      <c r="CD125" s="163"/>
      <c r="CE125" s="163"/>
      <c r="CF125" s="163"/>
      <c r="CG125" s="163"/>
      <c r="CH125" s="163"/>
      <c r="CI125" s="163"/>
      <c r="CJ125" s="163"/>
      <c r="CK125" s="163"/>
      <c r="CL125" s="164"/>
      <c r="CM125" s="53"/>
      <c r="CN125" s="53"/>
      <c r="CO125" s="53"/>
      <c r="CP125" s="53"/>
      <c r="CQ125" s="122"/>
      <c r="CR125" s="81"/>
      <c r="CS125" s="108"/>
      <c r="CT125" s="398" t="s">
        <v>47</v>
      </c>
      <c r="CU125" s="399"/>
      <c r="CV125" s="399"/>
      <c r="CW125" s="399"/>
      <c r="CX125" s="399"/>
      <c r="CY125" s="399"/>
      <c r="CZ125" s="399"/>
      <c r="DA125" s="399"/>
      <c r="DB125" s="399"/>
      <c r="DC125" s="399"/>
      <c r="DD125" s="399"/>
      <c r="DE125" s="400"/>
      <c r="DF125" s="401" t="s">
        <v>48</v>
      </c>
      <c r="DG125" s="402"/>
      <c r="DH125" s="402"/>
      <c r="DI125" s="402"/>
      <c r="DJ125" s="402"/>
      <c r="DK125" s="402"/>
      <c r="DL125" s="402"/>
      <c r="DM125" s="402"/>
      <c r="DN125" s="402"/>
      <c r="DO125" s="402"/>
      <c r="DP125" s="402"/>
      <c r="DQ125" s="402"/>
      <c r="DR125" s="403"/>
      <c r="DS125" s="5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H126" s="324" t="s">
        <v>6</v>
      </c>
      <c r="AI126" s="324"/>
      <c r="AJ126" s="324" t="s">
        <v>49</v>
      </c>
      <c r="AK126" s="324"/>
      <c r="AL126" s="324"/>
      <c r="AM126" s="324"/>
      <c r="AN126" s="324"/>
      <c r="AO126" s="324"/>
      <c r="AP126" s="324" t="s">
        <v>50</v>
      </c>
      <c r="AQ126" s="324"/>
      <c r="AR126" s="324"/>
      <c r="AS126" s="324"/>
      <c r="AT126" s="324"/>
      <c r="AU126" s="324"/>
      <c r="AV126" s="324"/>
      <c r="AW126" s="324"/>
      <c r="AX126" s="324"/>
      <c r="AY126" s="324" t="s">
        <v>51</v>
      </c>
      <c r="AZ126" s="324"/>
      <c r="BA126" s="324"/>
      <c r="BB126" s="324" t="s">
        <v>52</v>
      </c>
      <c r="BC126" s="324"/>
      <c r="BD126" s="46" t="s">
        <v>53</v>
      </c>
      <c r="BE126" s="47" t="s">
        <v>54</v>
      </c>
      <c r="BF126" s="48" t="s">
        <v>55</v>
      </c>
      <c r="BG126" s="49" t="s">
        <v>56</v>
      </c>
      <c r="BH126" s="53"/>
      <c r="BI126" s="53"/>
      <c r="BJ126" s="53"/>
      <c r="BK126" s="53"/>
      <c r="BL126" s="112"/>
      <c r="BM126" s="108"/>
      <c r="BN126" s="166"/>
      <c r="BO126" s="165" t="s">
        <v>49</v>
      </c>
      <c r="BP126" s="167"/>
      <c r="BQ126" s="167"/>
      <c r="BR126" s="167"/>
      <c r="BS126" s="167"/>
      <c r="BT126" s="166"/>
      <c r="BU126" s="165" t="s">
        <v>50</v>
      </c>
      <c r="BV126" s="167"/>
      <c r="BW126" s="167"/>
      <c r="BX126" s="167"/>
      <c r="BY126" s="167"/>
      <c r="BZ126" s="167"/>
      <c r="CA126" s="167"/>
      <c r="CB126" s="167"/>
      <c r="CC126" s="166"/>
      <c r="CD126" s="165" t="s">
        <v>51</v>
      </c>
      <c r="CE126" s="167"/>
      <c r="CF126" s="166"/>
      <c r="CG126" s="165" t="s">
        <v>52</v>
      </c>
      <c r="CH126" s="166"/>
      <c r="CI126" s="46" t="s">
        <v>53</v>
      </c>
      <c r="CJ126" s="47" t="s">
        <v>54</v>
      </c>
      <c r="CK126" s="48" t="s">
        <v>55</v>
      </c>
      <c r="CL126" s="49" t="s">
        <v>56</v>
      </c>
      <c r="CM126" s="53"/>
      <c r="CN126" s="53"/>
      <c r="CO126" s="53"/>
      <c r="CP126" s="53"/>
      <c r="CQ126" s="122"/>
      <c r="CR126" s="81"/>
      <c r="CS126" s="108"/>
      <c r="CT126" s="165" t="s">
        <v>6</v>
      </c>
      <c r="CU126" s="404" t="s">
        <v>49</v>
      </c>
      <c r="CV126" s="406"/>
      <c r="CW126" s="406"/>
      <c r="CX126" s="406"/>
      <c r="CY126" s="406"/>
      <c r="CZ126" s="405"/>
      <c r="DA126" s="404" t="s">
        <v>50</v>
      </c>
      <c r="DB126" s="406"/>
      <c r="DC126" s="406"/>
      <c r="DD126" s="406"/>
      <c r="DE126" s="406"/>
      <c r="DF126" s="406"/>
      <c r="DG126" s="406"/>
      <c r="DH126" s="406"/>
      <c r="DI126" s="405"/>
      <c r="DJ126" s="404" t="s">
        <v>51</v>
      </c>
      <c r="DK126" s="406"/>
      <c r="DL126" s="405"/>
      <c r="DM126" s="404" t="s">
        <v>52</v>
      </c>
      <c r="DN126" s="405"/>
      <c r="DO126" s="46" t="s">
        <v>53</v>
      </c>
      <c r="DP126" s="47" t="s">
        <v>54</v>
      </c>
      <c r="DQ126" s="48" t="s">
        <v>55</v>
      </c>
      <c r="DR126" s="49" t="s">
        <v>56</v>
      </c>
      <c r="DS126" s="53"/>
      <c r="DT126" s="53"/>
      <c r="DU126" s="53"/>
      <c r="DV126" s="53"/>
      <c r="DW126" s="53"/>
      <c r="DX126" s="81"/>
    </row>
    <row r="127" spans="1:128" ht="24.95" customHeight="1" x14ac:dyDescent="0.2">
      <c r="A127" s="290"/>
      <c r="B127" s="266"/>
      <c r="C127" s="267"/>
      <c r="D127" s="271"/>
      <c r="E127" s="272"/>
      <c r="F127" s="272"/>
      <c r="G127" s="272"/>
      <c r="H127" s="272"/>
      <c r="I127" s="273"/>
      <c r="J127" s="292"/>
      <c r="K127" s="292"/>
      <c r="L127" s="292"/>
      <c r="M127" s="292"/>
      <c r="N127" s="292"/>
      <c r="O127" s="292"/>
      <c r="P127" s="292"/>
      <c r="Q127" s="292"/>
      <c r="R127" s="292"/>
      <c r="S127" s="288"/>
      <c r="T127" s="288"/>
      <c r="U127" s="288"/>
      <c r="V127" s="433"/>
      <c r="W127" s="288"/>
      <c r="X127" s="45"/>
      <c r="Y127" s="45"/>
      <c r="Z127" s="148"/>
      <c r="AA127" s="148"/>
      <c r="AB127" s="53"/>
      <c r="AC127" s="53"/>
      <c r="AD127" s="53"/>
      <c r="AE127" s="53"/>
      <c r="AF127" s="81"/>
      <c r="AH127" s="428"/>
      <c r="AI127" s="429"/>
      <c r="AJ127" s="282"/>
      <c r="AK127" s="283"/>
      <c r="AL127" s="283"/>
      <c r="AM127" s="283"/>
      <c r="AN127" s="283"/>
      <c r="AO127" s="284"/>
      <c r="AP127" s="282"/>
      <c r="AQ127" s="283"/>
      <c r="AR127" s="283"/>
      <c r="AS127" s="283"/>
      <c r="AT127" s="283"/>
      <c r="AU127" s="283"/>
      <c r="AV127" s="283"/>
      <c r="AW127" s="283"/>
      <c r="AX127" s="284"/>
      <c r="AY127" s="288"/>
      <c r="AZ127" s="288"/>
      <c r="BA127" s="288"/>
      <c r="BB127" s="426"/>
      <c r="BC127" s="426"/>
      <c r="BD127" s="45"/>
      <c r="BE127" s="45"/>
      <c r="BF127" s="148"/>
      <c r="BG127" s="148"/>
      <c r="BH127" s="53"/>
      <c r="BI127" s="53"/>
      <c r="BJ127" s="53"/>
      <c r="BK127" s="53"/>
      <c r="BL127" s="112"/>
      <c r="BM127" s="108"/>
      <c r="BN127" s="236">
        <v>43875</v>
      </c>
      <c r="BO127" s="268" t="s">
        <v>85</v>
      </c>
      <c r="BP127" s="269"/>
      <c r="BQ127" s="269"/>
      <c r="BR127" s="269"/>
      <c r="BS127" s="269"/>
      <c r="BT127" s="270"/>
      <c r="BU127" s="268" t="s">
        <v>86</v>
      </c>
      <c r="BV127" s="269"/>
      <c r="BW127" s="269"/>
      <c r="BX127" s="269"/>
      <c r="BY127" s="269"/>
      <c r="BZ127" s="269"/>
      <c r="CA127" s="269"/>
      <c r="CB127" s="269"/>
      <c r="CC127" s="270"/>
      <c r="CD127" s="268" t="s">
        <v>87</v>
      </c>
      <c r="CE127" s="269"/>
      <c r="CF127" s="270"/>
      <c r="CG127" s="427">
        <v>43880</v>
      </c>
      <c r="CH127" s="276"/>
      <c r="CI127" s="45" t="s">
        <v>83</v>
      </c>
      <c r="CJ127" s="45"/>
      <c r="CK127" s="148"/>
      <c r="CL127" s="148"/>
      <c r="CM127" s="53"/>
      <c r="CN127" s="53"/>
      <c r="CO127" s="53"/>
      <c r="CP127" s="53"/>
      <c r="CQ127" s="122"/>
      <c r="CR127" s="81"/>
      <c r="CS127" s="108"/>
      <c r="CT127" s="150"/>
      <c r="CU127" s="152"/>
      <c r="CV127" s="153"/>
      <c r="CW127" s="153"/>
      <c r="CX127" s="153"/>
      <c r="CY127" s="153"/>
      <c r="CZ127" s="154"/>
      <c r="DA127" s="152"/>
      <c r="DB127" s="153"/>
      <c r="DC127" s="153"/>
      <c r="DD127" s="153"/>
      <c r="DE127" s="153"/>
      <c r="DF127" s="153"/>
      <c r="DG127" s="153"/>
      <c r="DH127" s="153"/>
      <c r="DI127" s="154"/>
      <c r="DJ127" s="152"/>
      <c r="DK127" s="153"/>
      <c r="DL127" s="154"/>
      <c r="DM127" s="152"/>
      <c r="DN127" s="154"/>
      <c r="DO127" s="45"/>
      <c r="DP127" s="45"/>
      <c r="DQ127" s="148"/>
      <c r="DR127" s="148"/>
      <c r="DS127" s="53"/>
      <c r="DT127" s="53"/>
      <c r="DU127" s="53"/>
      <c r="DV127" s="53"/>
      <c r="DW127" s="53"/>
      <c r="DX127" s="81"/>
    </row>
    <row r="128" spans="1:128" ht="24.95" customHeight="1" x14ac:dyDescent="0.2">
      <c r="A128" s="290"/>
      <c r="B128" s="266"/>
      <c r="C128" s="267"/>
      <c r="D128" s="271"/>
      <c r="E128" s="272"/>
      <c r="F128" s="272"/>
      <c r="G128" s="272"/>
      <c r="H128" s="272"/>
      <c r="I128" s="273"/>
      <c r="J128" s="292"/>
      <c r="K128" s="292"/>
      <c r="L128" s="292"/>
      <c r="M128" s="292"/>
      <c r="N128" s="292"/>
      <c r="O128" s="292"/>
      <c r="P128" s="292"/>
      <c r="Q128" s="292"/>
      <c r="R128" s="292"/>
      <c r="S128" s="288"/>
      <c r="T128" s="288"/>
      <c r="U128" s="288"/>
      <c r="V128" s="433"/>
      <c r="W128" s="288"/>
      <c r="X128" s="45"/>
      <c r="Y128" s="45"/>
      <c r="Z128" s="148"/>
      <c r="AA128" s="148"/>
      <c r="AB128" s="53"/>
      <c r="AC128" s="53"/>
      <c r="AD128" s="53"/>
      <c r="AE128" s="53"/>
      <c r="AF128" s="81"/>
      <c r="AH128" s="428"/>
      <c r="AI128" s="429"/>
      <c r="AJ128" s="282"/>
      <c r="AK128" s="283"/>
      <c r="AL128" s="283"/>
      <c r="AM128" s="283"/>
      <c r="AN128" s="283"/>
      <c r="AO128" s="284"/>
      <c r="AP128" s="282"/>
      <c r="AQ128" s="283"/>
      <c r="AR128" s="283"/>
      <c r="AS128" s="283"/>
      <c r="AT128" s="283"/>
      <c r="AU128" s="283"/>
      <c r="AV128" s="283"/>
      <c r="AW128" s="283"/>
      <c r="AX128" s="284"/>
      <c r="AY128" s="288"/>
      <c r="AZ128" s="288"/>
      <c r="BA128" s="288"/>
      <c r="BB128" s="426"/>
      <c r="BC128" s="426"/>
      <c r="BD128" s="45"/>
      <c r="BE128" s="45"/>
      <c r="BF128" s="148"/>
      <c r="BG128" s="148"/>
      <c r="BH128" s="53"/>
      <c r="BI128" s="53"/>
      <c r="BJ128" s="53"/>
      <c r="BK128" s="53"/>
      <c r="BL128" s="112"/>
      <c r="BM128" s="108"/>
      <c r="BN128" s="151"/>
      <c r="BO128" s="152"/>
      <c r="BP128" s="153"/>
      <c r="BQ128" s="153"/>
      <c r="BR128" s="153"/>
      <c r="BS128" s="153"/>
      <c r="BT128" s="154"/>
      <c r="BU128" s="152"/>
      <c r="BV128" s="153"/>
      <c r="BW128" s="153"/>
      <c r="BX128" s="153"/>
      <c r="BY128" s="153"/>
      <c r="BZ128" s="153"/>
      <c r="CA128" s="153"/>
      <c r="CB128" s="153"/>
      <c r="CC128" s="154"/>
      <c r="CD128" s="152"/>
      <c r="CE128" s="153"/>
      <c r="CF128" s="154"/>
      <c r="CG128" s="152"/>
      <c r="CH128" s="154"/>
      <c r="CI128" s="45"/>
      <c r="CJ128" s="45"/>
      <c r="CK128" s="148"/>
      <c r="CL128" s="148"/>
      <c r="CM128" s="53"/>
      <c r="CN128" s="53"/>
      <c r="CO128" s="53"/>
      <c r="CP128" s="53"/>
      <c r="CQ128" s="122"/>
      <c r="CR128" s="81"/>
      <c r="CS128" s="108"/>
      <c r="CT128" s="150"/>
      <c r="CU128" s="152"/>
      <c r="CV128" s="153"/>
      <c r="CW128" s="153"/>
      <c r="CX128" s="153"/>
      <c r="CY128" s="153"/>
      <c r="CZ128" s="154"/>
      <c r="DA128" s="152"/>
      <c r="DB128" s="153"/>
      <c r="DC128" s="153"/>
      <c r="DD128" s="153"/>
      <c r="DE128" s="153"/>
      <c r="DF128" s="153"/>
      <c r="DG128" s="153"/>
      <c r="DH128" s="153"/>
      <c r="DI128" s="154"/>
      <c r="DJ128" s="152"/>
      <c r="DK128" s="153"/>
      <c r="DL128" s="154"/>
      <c r="DM128" s="152"/>
      <c r="DN128" s="154"/>
      <c r="DO128" s="45"/>
      <c r="DP128" s="45"/>
      <c r="DQ128" s="148"/>
      <c r="DR128" s="148"/>
      <c r="DS128" s="53"/>
      <c r="DT128" s="53"/>
      <c r="DU128" s="53"/>
      <c r="DV128" s="53"/>
      <c r="DW128" s="53"/>
      <c r="DX128" s="81"/>
    </row>
    <row r="129" spans="1:128" ht="24.95" customHeight="1" x14ac:dyDescent="0.2">
      <c r="A129" s="290"/>
      <c r="B129" s="266"/>
      <c r="C129" s="267"/>
      <c r="D129" s="271"/>
      <c r="E129" s="272"/>
      <c r="F129" s="272"/>
      <c r="G129" s="272"/>
      <c r="H129" s="272"/>
      <c r="I129" s="273"/>
      <c r="J129" s="292"/>
      <c r="K129" s="292"/>
      <c r="L129" s="292"/>
      <c r="M129" s="292"/>
      <c r="N129" s="292"/>
      <c r="O129" s="292"/>
      <c r="P129" s="292"/>
      <c r="Q129" s="292"/>
      <c r="R129" s="292"/>
      <c r="S129" s="288"/>
      <c r="T129" s="288"/>
      <c r="U129" s="288"/>
      <c r="V129" s="433"/>
      <c r="W129" s="288"/>
      <c r="X129" s="45"/>
      <c r="Y129" s="45"/>
      <c r="Z129" s="148"/>
      <c r="AA129" s="148"/>
      <c r="AB129" s="53"/>
      <c r="AC129" s="53"/>
      <c r="AD129" s="53"/>
      <c r="AE129" s="53"/>
      <c r="AF129" s="81"/>
      <c r="AH129" s="428"/>
      <c r="AI129" s="429"/>
      <c r="AJ129" s="282"/>
      <c r="AK129" s="283"/>
      <c r="AL129" s="283"/>
      <c r="AM129" s="283"/>
      <c r="AN129" s="283"/>
      <c r="AO129" s="284"/>
      <c r="AP129" s="282"/>
      <c r="AQ129" s="283"/>
      <c r="AR129" s="283"/>
      <c r="AS129" s="283"/>
      <c r="AT129" s="283"/>
      <c r="AU129" s="283"/>
      <c r="AV129" s="283"/>
      <c r="AW129" s="283"/>
      <c r="AX129" s="284"/>
      <c r="AY129" s="288"/>
      <c r="AZ129" s="288"/>
      <c r="BA129" s="288"/>
      <c r="BB129" s="426"/>
      <c r="BC129" s="426"/>
      <c r="BD129" s="45"/>
      <c r="BE129" s="45"/>
      <c r="BF129" s="148"/>
      <c r="BG129" s="148"/>
      <c r="BH129" s="53"/>
      <c r="BI129" s="53"/>
      <c r="BJ129" s="53"/>
      <c r="BK129" s="53"/>
      <c r="BL129" s="112"/>
      <c r="BM129" s="108"/>
      <c r="BN129" s="151"/>
      <c r="BO129" s="152"/>
      <c r="BP129" s="153"/>
      <c r="BQ129" s="153"/>
      <c r="BR129" s="153"/>
      <c r="BS129" s="153"/>
      <c r="BT129" s="154"/>
      <c r="BU129" s="152"/>
      <c r="BV129" s="153"/>
      <c r="BW129" s="153"/>
      <c r="BX129" s="153"/>
      <c r="BY129" s="153"/>
      <c r="BZ129" s="153"/>
      <c r="CA129" s="153"/>
      <c r="CB129" s="153"/>
      <c r="CC129" s="154"/>
      <c r="CD129" s="152"/>
      <c r="CE129" s="153"/>
      <c r="CF129" s="154"/>
      <c r="CG129" s="152"/>
      <c r="CH129" s="154"/>
      <c r="CI129" s="45"/>
      <c r="CJ129" s="45"/>
      <c r="CK129" s="148"/>
      <c r="CL129" s="148"/>
      <c r="CM129" s="53"/>
      <c r="CN129" s="53"/>
      <c r="CO129" s="53"/>
      <c r="CP129" s="53"/>
      <c r="CQ129" s="122"/>
      <c r="CR129" s="81"/>
      <c r="CS129" s="108"/>
      <c r="CT129" s="150"/>
      <c r="CU129" s="152"/>
      <c r="CV129" s="153"/>
      <c r="CW129" s="153"/>
      <c r="CX129" s="153"/>
      <c r="CY129" s="153"/>
      <c r="CZ129" s="154"/>
      <c r="DA129" s="152"/>
      <c r="DB129" s="153"/>
      <c r="DC129" s="153"/>
      <c r="DD129" s="153"/>
      <c r="DE129" s="153"/>
      <c r="DF129" s="153"/>
      <c r="DG129" s="153"/>
      <c r="DH129" s="153"/>
      <c r="DI129" s="154"/>
      <c r="DJ129" s="152"/>
      <c r="DK129" s="153"/>
      <c r="DL129" s="154"/>
      <c r="DM129" s="152"/>
      <c r="DN129" s="154"/>
      <c r="DO129" s="45"/>
      <c r="DP129" s="45"/>
      <c r="DQ129" s="148"/>
      <c r="DR129" s="148"/>
      <c r="DS129" s="53"/>
      <c r="DT129" s="53"/>
      <c r="DU129" s="53"/>
      <c r="DV129" s="53"/>
      <c r="DW129" s="53"/>
      <c r="DX129" s="81"/>
    </row>
    <row r="130" spans="1:128" ht="24.95" customHeight="1" x14ac:dyDescent="0.2">
      <c r="A130" s="290"/>
      <c r="B130" s="266"/>
      <c r="C130" s="267"/>
      <c r="D130" s="271"/>
      <c r="E130" s="272"/>
      <c r="F130" s="272"/>
      <c r="G130" s="272"/>
      <c r="H130" s="272"/>
      <c r="I130" s="273"/>
      <c r="J130" s="292"/>
      <c r="K130" s="292"/>
      <c r="L130" s="292"/>
      <c r="M130" s="292"/>
      <c r="N130" s="292"/>
      <c r="O130" s="292"/>
      <c r="P130" s="292"/>
      <c r="Q130" s="292"/>
      <c r="R130" s="292"/>
      <c r="S130" s="288"/>
      <c r="T130" s="288"/>
      <c r="U130" s="288"/>
      <c r="V130" s="433"/>
      <c r="W130" s="288"/>
      <c r="X130" s="45"/>
      <c r="Y130" s="45"/>
      <c r="Z130" s="148"/>
      <c r="AA130" s="148"/>
      <c r="AB130" s="53"/>
      <c r="AC130" s="53"/>
      <c r="AD130" s="53"/>
      <c r="AE130" s="53"/>
      <c r="AF130" s="81"/>
      <c r="AH130" s="428"/>
      <c r="AI130" s="429"/>
      <c r="AJ130" s="282"/>
      <c r="AK130" s="283"/>
      <c r="AL130" s="283"/>
      <c r="AM130" s="283"/>
      <c r="AN130" s="283"/>
      <c r="AO130" s="284"/>
      <c r="AP130" s="282"/>
      <c r="AQ130" s="283"/>
      <c r="AR130" s="283"/>
      <c r="AS130" s="283"/>
      <c r="AT130" s="283"/>
      <c r="AU130" s="283"/>
      <c r="AV130" s="283"/>
      <c r="AW130" s="283"/>
      <c r="AX130" s="284"/>
      <c r="AY130" s="288"/>
      <c r="AZ130" s="288"/>
      <c r="BA130" s="288"/>
      <c r="BB130" s="426"/>
      <c r="BC130" s="426"/>
      <c r="BD130" s="45"/>
      <c r="BE130" s="45"/>
      <c r="BF130" s="148"/>
      <c r="BG130" s="148"/>
      <c r="BH130" s="53"/>
      <c r="BI130" s="53"/>
      <c r="BJ130" s="53"/>
      <c r="BK130" s="53"/>
      <c r="BL130" s="112"/>
      <c r="BM130" s="108"/>
      <c r="BN130" s="151"/>
      <c r="BO130" s="152"/>
      <c r="BP130" s="153"/>
      <c r="BQ130" s="153"/>
      <c r="BR130" s="153"/>
      <c r="BS130" s="153"/>
      <c r="BT130" s="154"/>
      <c r="BU130" s="152"/>
      <c r="BV130" s="153"/>
      <c r="BW130" s="153"/>
      <c r="BX130" s="153"/>
      <c r="BY130" s="153"/>
      <c r="BZ130" s="153"/>
      <c r="CA130" s="153"/>
      <c r="CB130" s="153"/>
      <c r="CC130" s="154"/>
      <c r="CD130" s="152"/>
      <c r="CE130" s="153"/>
      <c r="CF130" s="154"/>
      <c r="CG130" s="152"/>
      <c r="CH130" s="154"/>
      <c r="CI130" s="45"/>
      <c r="CJ130" s="45"/>
      <c r="CK130" s="148"/>
      <c r="CL130" s="148"/>
      <c r="CM130" s="53"/>
      <c r="CN130" s="53"/>
      <c r="CO130" s="53"/>
      <c r="CP130" s="53"/>
      <c r="CQ130" s="122"/>
      <c r="CR130" s="81"/>
      <c r="CS130" s="108"/>
      <c r="CT130" s="150"/>
      <c r="CU130" s="152"/>
      <c r="CV130" s="153"/>
      <c r="CW130" s="153"/>
      <c r="CX130" s="153"/>
      <c r="CY130" s="153"/>
      <c r="CZ130" s="154"/>
      <c r="DA130" s="152"/>
      <c r="DB130" s="153"/>
      <c r="DC130" s="153"/>
      <c r="DD130" s="153"/>
      <c r="DE130" s="153"/>
      <c r="DF130" s="153"/>
      <c r="DG130" s="153"/>
      <c r="DH130" s="153"/>
      <c r="DI130" s="154"/>
      <c r="DJ130" s="152"/>
      <c r="DK130" s="153"/>
      <c r="DL130" s="154"/>
      <c r="DM130" s="152"/>
      <c r="DN130" s="154"/>
      <c r="DO130" s="45"/>
      <c r="DP130" s="45"/>
      <c r="DQ130" s="148"/>
      <c r="DR130" s="148"/>
      <c r="DS130" s="53"/>
      <c r="DT130" s="53"/>
      <c r="DU130" s="53"/>
      <c r="DV130" s="53"/>
      <c r="DW130" s="53"/>
      <c r="DX130" s="81"/>
    </row>
    <row r="131" spans="1:128" ht="24.95" customHeight="1" x14ac:dyDescent="0.2">
      <c r="A131" s="290"/>
      <c r="B131" s="266"/>
      <c r="C131" s="267"/>
      <c r="D131" s="271"/>
      <c r="E131" s="272"/>
      <c r="F131" s="272"/>
      <c r="G131" s="272"/>
      <c r="H131" s="272"/>
      <c r="I131" s="273"/>
      <c r="J131" s="292"/>
      <c r="K131" s="292"/>
      <c r="L131" s="292"/>
      <c r="M131" s="292"/>
      <c r="N131" s="292"/>
      <c r="O131" s="292"/>
      <c r="P131" s="292"/>
      <c r="Q131" s="292"/>
      <c r="R131" s="292"/>
      <c r="S131" s="288"/>
      <c r="T131" s="288"/>
      <c r="U131" s="288"/>
      <c r="V131" s="433"/>
      <c r="W131" s="288"/>
      <c r="X131" s="45"/>
      <c r="Y131" s="45"/>
      <c r="Z131" s="148"/>
      <c r="AA131" s="148"/>
      <c r="AB131" s="53"/>
      <c r="AC131" s="53"/>
      <c r="AD131" s="53"/>
      <c r="AE131" s="53"/>
      <c r="AF131" s="81"/>
      <c r="AH131" s="428"/>
      <c r="AI131" s="429"/>
      <c r="AJ131" s="282"/>
      <c r="AK131" s="283"/>
      <c r="AL131" s="283"/>
      <c r="AM131" s="283"/>
      <c r="AN131" s="283"/>
      <c r="AO131" s="284"/>
      <c r="AP131" s="282"/>
      <c r="AQ131" s="283"/>
      <c r="AR131" s="283"/>
      <c r="AS131" s="283"/>
      <c r="AT131" s="283"/>
      <c r="AU131" s="283"/>
      <c r="AV131" s="283"/>
      <c r="AW131" s="283"/>
      <c r="AX131" s="284"/>
      <c r="AY131" s="288"/>
      <c r="AZ131" s="288"/>
      <c r="BA131" s="288"/>
      <c r="BB131" s="426"/>
      <c r="BC131" s="426"/>
      <c r="BD131" s="45"/>
      <c r="BE131" s="45"/>
      <c r="BF131" s="148"/>
      <c r="BG131" s="148"/>
      <c r="BH131" s="53"/>
      <c r="BI131" s="53"/>
      <c r="BJ131" s="53"/>
      <c r="BK131" s="53"/>
      <c r="BL131" s="112"/>
      <c r="BM131" s="108"/>
      <c r="BN131" s="151"/>
      <c r="BO131" s="152"/>
      <c r="BP131" s="153"/>
      <c r="BQ131" s="153"/>
      <c r="BR131" s="153"/>
      <c r="BS131" s="153"/>
      <c r="BT131" s="154"/>
      <c r="BU131" s="152"/>
      <c r="BV131" s="153"/>
      <c r="BW131" s="153"/>
      <c r="BX131" s="153"/>
      <c r="BY131" s="153"/>
      <c r="BZ131" s="153"/>
      <c r="CA131" s="153"/>
      <c r="CB131" s="153"/>
      <c r="CC131" s="154"/>
      <c r="CD131" s="152"/>
      <c r="CE131" s="153"/>
      <c r="CF131" s="154"/>
      <c r="CG131" s="152"/>
      <c r="CH131" s="154"/>
      <c r="CI131" s="45"/>
      <c r="CJ131" s="45"/>
      <c r="CK131" s="148"/>
      <c r="CL131" s="148"/>
      <c r="CM131" s="53"/>
      <c r="CN131" s="53"/>
      <c r="CO131" s="53"/>
      <c r="CP131" s="53"/>
      <c r="CQ131" s="122"/>
      <c r="CR131" s="81"/>
      <c r="CS131" s="108"/>
      <c r="CT131" s="150"/>
      <c r="CU131" s="152"/>
      <c r="CV131" s="153"/>
      <c r="CW131" s="153"/>
      <c r="CX131" s="153"/>
      <c r="CY131" s="153"/>
      <c r="CZ131" s="154"/>
      <c r="DA131" s="152"/>
      <c r="DB131" s="153"/>
      <c r="DC131" s="153"/>
      <c r="DD131" s="153"/>
      <c r="DE131" s="153"/>
      <c r="DF131" s="153"/>
      <c r="DG131" s="153"/>
      <c r="DH131" s="153"/>
      <c r="DI131" s="154"/>
      <c r="DJ131" s="152"/>
      <c r="DK131" s="153"/>
      <c r="DL131" s="154"/>
      <c r="DM131" s="152"/>
      <c r="DN131" s="154"/>
      <c r="DO131" s="45"/>
      <c r="DP131" s="45"/>
      <c r="DQ131" s="148"/>
      <c r="DR131" s="148"/>
      <c r="DS131" s="53"/>
      <c r="DT131" s="53"/>
      <c r="DU131" s="53"/>
      <c r="DV131" s="53"/>
      <c r="DW131" s="53"/>
      <c r="DX131" s="81"/>
    </row>
    <row r="132" spans="1:128" ht="24.95" customHeight="1" x14ac:dyDescent="0.2">
      <c r="A132" s="290"/>
      <c r="B132" s="266"/>
      <c r="C132" s="267"/>
      <c r="D132" s="271"/>
      <c r="E132" s="272"/>
      <c r="F132" s="272"/>
      <c r="G132" s="272"/>
      <c r="H132" s="272"/>
      <c r="I132" s="273"/>
      <c r="J132" s="288"/>
      <c r="K132" s="288"/>
      <c r="L132" s="288"/>
      <c r="M132" s="288"/>
      <c r="N132" s="288"/>
      <c r="O132" s="288"/>
      <c r="P132" s="288"/>
      <c r="Q132" s="288"/>
      <c r="R132" s="288"/>
      <c r="S132" s="288"/>
      <c r="T132" s="288"/>
      <c r="U132" s="288"/>
      <c r="V132" s="433"/>
      <c r="W132" s="288"/>
      <c r="X132" s="45"/>
      <c r="Y132" s="45"/>
      <c r="Z132" s="148"/>
      <c r="AA132" s="148"/>
      <c r="AB132" s="53"/>
      <c r="AC132" s="53"/>
      <c r="AD132" s="53"/>
      <c r="AE132" s="53"/>
      <c r="AF132" s="81"/>
      <c r="AH132" s="428"/>
      <c r="AI132" s="429"/>
      <c r="AJ132" s="282"/>
      <c r="AK132" s="283"/>
      <c r="AL132" s="283"/>
      <c r="AM132" s="283"/>
      <c r="AN132" s="283"/>
      <c r="AO132" s="284"/>
      <c r="AP132" s="282"/>
      <c r="AQ132" s="283"/>
      <c r="AR132" s="283"/>
      <c r="AS132" s="283"/>
      <c r="AT132" s="283"/>
      <c r="AU132" s="283"/>
      <c r="AV132" s="283"/>
      <c r="AW132" s="283"/>
      <c r="AX132" s="284"/>
      <c r="AY132" s="288"/>
      <c r="AZ132" s="288"/>
      <c r="BA132" s="288"/>
      <c r="BB132" s="426"/>
      <c r="BC132" s="426"/>
      <c r="BD132" s="45"/>
      <c r="BE132" s="45"/>
      <c r="BF132" s="148"/>
      <c r="BG132" s="148"/>
      <c r="BH132" s="53"/>
      <c r="BI132" s="53"/>
      <c r="BJ132" s="53"/>
      <c r="BK132" s="53"/>
      <c r="BL132" s="112"/>
      <c r="BM132" s="108"/>
      <c r="BN132" s="151"/>
      <c r="BO132" s="152"/>
      <c r="BP132" s="153"/>
      <c r="BQ132" s="153"/>
      <c r="BR132" s="153"/>
      <c r="BS132" s="153"/>
      <c r="BT132" s="154"/>
      <c r="BU132" s="152"/>
      <c r="BV132" s="153"/>
      <c r="BW132" s="153"/>
      <c r="BX132" s="153"/>
      <c r="BY132" s="153"/>
      <c r="BZ132" s="153"/>
      <c r="CA132" s="153"/>
      <c r="CB132" s="153"/>
      <c r="CC132" s="154"/>
      <c r="CD132" s="152"/>
      <c r="CE132" s="153"/>
      <c r="CF132" s="154"/>
      <c r="CG132" s="152"/>
      <c r="CH132" s="154"/>
      <c r="CI132" s="45"/>
      <c r="CJ132" s="45"/>
      <c r="CK132" s="148"/>
      <c r="CL132" s="148"/>
      <c r="CM132" s="53"/>
      <c r="CN132" s="53"/>
      <c r="CO132" s="53"/>
      <c r="CP132" s="53"/>
      <c r="CQ132" s="122"/>
      <c r="CR132" s="81"/>
      <c r="CS132" s="108"/>
      <c r="CT132" s="150"/>
      <c r="CU132" s="152"/>
      <c r="CV132" s="153"/>
      <c r="CW132" s="153"/>
      <c r="CX132" s="153"/>
      <c r="CY132" s="153"/>
      <c r="CZ132" s="154"/>
      <c r="DA132" s="152"/>
      <c r="DB132" s="153"/>
      <c r="DC132" s="153"/>
      <c r="DD132" s="153"/>
      <c r="DE132" s="153"/>
      <c r="DF132" s="153"/>
      <c r="DG132" s="153"/>
      <c r="DH132" s="153"/>
      <c r="DI132" s="154"/>
      <c r="DJ132" s="152"/>
      <c r="DK132" s="153"/>
      <c r="DL132" s="154"/>
      <c r="DM132" s="152"/>
      <c r="DN132" s="154"/>
      <c r="DO132" s="45"/>
      <c r="DP132" s="45"/>
      <c r="DQ132" s="148"/>
      <c r="DR132" s="148"/>
      <c r="DS132" s="53"/>
      <c r="DT132" s="53"/>
      <c r="DU132" s="53"/>
      <c r="DV132" s="53"/>
      <c r="DW132" s="53"/>
      <c r="DX132" s="81"/>
    </row>
    <row r="133" spans="1:128" ht="24.95" customHeight="1" x14ac:dyDescent="0.2">
      <c r="A133" s="290"/>
      <c r="B133" s="370"/>
      <c r="C133" s="371"/>
      <c r="D133" s="285"/>
      <c r="E133" s="286"/>
      <c r="F133" s="286"/>
      <c r="G133" s="286"/>
      <c r="H133" s="286"/>
      <c r="I133" s="287"/>
      <c r="J133" s="432"/>
      <c r="K133" s="432"/>
      <c r="L133" s="432"/>
      <c r="M133" s="432"/>
      <c r="N133" s="432"/>
      <c r="O133" s="432"/>
      <c r="P133" s="432"/>
      <c r="Q133" s="432"/>
      <c r="R133" s="432"/>
      <c r="S133" s="346"/>
      <c r="T133" s="346"/>
      <c r="U133" s="346"/>
      <c r="V133" s="434"/>
      <c r="W133" s="346"/>
      <c r="X133" s="214"/>
      <c r="Y133" s="45"/>
      <c r="Z133" s="148"/>
      <c r="AA133" s="148"/>
      <c r="AB133" s="53"/>
      <c r="AC133" s="53"/>
      <c r="AD133" s="53"/>
      <c r="AE133" s="53"/>
      <c r="AF133" s="81"/>
      <c r="AH133" s="428"/>
      <c r="AI133" s="429"/>
      <c r="AJ133" s="282"/>
      <c r="AK133" s="283"/>
      <c r="AL133" s="283"/>
      <c r="AM133" s="283"/>
      <c r="AN133" s="283"/>
      <c r="AO133" s="284"/>
      <c r="AP133" s="282"/>
      <c r="AQ133" s="283"/>
      <c r="AR133" s="283"/>
      <c r="AS133" s="283"/>
      <c r="AT133" s="283"/>
      <c r="AU133" s="283"/>
      <c r="AV133" s="283"/>
      <c r="AW133" s="283"/>
      <c r="AX133" s="284"/>
      <c r="AY133" s="288"/>
      <c r="AZ133" s="288"/>
      <c r="BA133" s="288"/>
      <c r="BB133" s="426"/>
      <c r="BC133" s="426"/>
      <c r="BD133" s="45"/>
      <c r="BE133" s="45"/>
      <c r="BF133" s="148"/>
      <c r="BG133" s="148"/>
      <c r="BH133" s="53"/>
      <c r="BI133" s="53"/>
      <c r="BJ133" s="53"/>
      <c r="BK133" s="53"/>
      <c r="BL133" s="112"/>
      <c r="BM133" s="108"/>
      <c r="BN133" s="151"/>
      <c r="BO133" s="152"/>
      <c r="BP133" s="153"/>
      <c r="BQ133" s="153"/>
      <c r="BR133" s="153"/>
      <c r="BS133" s="153"/>
      <c r="BT133" s="154"/>
      <c r="BU133" s="152"/>
      <c r="BV133" s="153"/>
      <c r="BW133" s="153"/>
      <c r="BX133" s="153"/>
      <c r="BY133" s="153"/>
      <c r="BZ133" s="153"/>
      <c r="CA133" s="153"/>
      <c r="CB133" s="153"/>
      <c r="CC133" s="154"/>
      <c r="CD133" s="152"/>
      <c r="CE133" s="153"/>
      <c r="CF133" s="154"/>
      <c r="CG133" s="152"/>
      <c r="CH133" s="154"/>
      <c r="CI133" s="45"/>
      <c r="CJ133" s="45"/>
      <c r="CK133" s="148"/>
      <c r="CL133" s="148"/>
      <c r="CM133" s="53"/>
      <c r="CN133" s="53"/>
      <c r="CO133" s="53"/>
      <c r="CP133" s="53"/>
      <c r="CQ133" s="122"/>
      <c r="CR133" s="81"/>
      <c r="CS133" s="108"/>
      <c r="CT133" s="150"/>
      <c r="CU133" s="152"/>
      <c r="CV133" s="153"/>
      <c r="CW133" s="153"/>
      <c r="CX133" s="153"/>
      <c r="CY133" s="153"/>
      <c r="CZ133" s="154"/>
      <c r="DA133" s="152"/>
      <c r="DB133" s="153"/>
      <c r="DC133" s="153"/>
      <c r="DD133" s="153"/>
      <c r="DE133" s="153"/>
      <c r="DF133" s="153"/>
      <c r="DG133" s="153"/>
      <c r="DH133" s="153"/>
      <c r="DI133" s="154"/>
      <c r="DJ133" s="152"/>
      <c r="DK133" s="153"/>
      <c r="DL133" s="154"/>
      <c r="DM133" s="152"/>
      <c r="DN133" s="154"/>
      <c r="DO133" s="45"/>
      <c r="DP133" s="45"/>
      <c r="DQ133" s="148"/>
      <c r="DR133" s="148"/>
      <c r="DS133" s="53"/>
      <c r="DT133" s="53"/>
      <c r="DU133" s="53"/>
      <c r="DV133" s="53"/>
      <c r="DW133" s="53"/>
      <c r="DX133" s="81"/>
    </row>
    <row r="134" spans="1:128" ht="24.95" customHeight="1" x14ac:dyDescent="0.2">
      <c r="A134" s="290"/>
      <c r="B134" s="266"/>
      <c r="C134" s="267"/>
      <c r="D134" s="271"/>
      <c r="E134" s="272"/>
      <c r="F134" s="272"/>
      <c r="G134" s="272"/>
      <c r="H134" s="272"/>
      <c r="I134" s="273"/>
      <c r="J134" s="292"/>
      <c r="K134" s="292"/>
      <c r="L134" s="292"/>
      <c r="M134" s="292"/>
      <c r="N134" s="292"/>
      <c r="O134" s="292"/>
      <c r="P134" s="292"/>
      <c r="Q134" s="292"/>
      <c r="R134" s="292"/>
      <c r="S134" s="288"/>
      <c r="T134" s="288"/>
      <c r="U134" s="288"/>
      <c r="V134" s="433"/>
      <c r="W134" s="288"/>
      <c r="X134" s="45"/>
      <c r="Y134" s="45"/>
      <c r="Z134" s="148"/>
      <c r="AA134" s="148"/>
      <c r="AB134" s="53"/>
      <c r="AC134" s="53"/>
      <c r="AD134" s="53"/>
      <c r="AE134" s="53"/>
      <c r="AF134" s="81"/>
      <c r="AH134" s="428"/>
      <c r="AI134" s="429"/>
      <c r="AJ134" s="282"/>
      <c r="AK134" s="283"/>
      <c r="AL134" s="283"/>
      <c r="AM134" s="283"/>
      <c r="AN134" s="283"/>
      <c r="AO134" s="284"/>
      <c r="AP134" s="282"/>
      <c r="AQ134" s="283"/>
      <c r="AR134" s="283"/>
      <c r="AS134" s="283"/>
      <c r="AT134" s="283"/>
      <c r="AU134" s="283"/>
      <c r="AV134" s="283"/>
      <c r="AW134" s="283"/>
      <c r="AX134" s="284"/>
      <c r="AY134" s="288"/>
      <c r="AZ134" s="288"/>
      <c r="BA134" s="288"/>
      <c r="BB134" s="426"/>
      <c r="BC134" s="426"/>
      <c r="BD134" s="45"/>
      <c r="BE134" s="45"/>
      <c r="BF134" s="148"/>
      <c r="BG134" s="148"/>
      <c r="BH134" s="53"/>
      <c r="BI134" s="53"/>
      <c r="BJ134" s="53"/>
      <c r="BK134" s="53"/>
      <c r="BL134" s="112"/>
      <c r="BM134" s="108"/>
      <c r="BN134" s="151"/>
      <c r="BO134" s="152"/>
      <c r="BP134" s="153"/>
      <c r="BQ134" s="153"/>
      <c r="BR134" s="153"/>
      <c r="BS134" s="153"/>
      <c r="BT134" s="154"/>
      <c r="BU134" s="152"/>
      <c r="BV134" s="153"/>
      <c r="BW134" s="153"/>
      <c r="BX134" s="153"/>
      <c r="BY134" s="153"/>
      <c r="BZ134" s="153"/>
      <c r="CA134" s="153"/>
      <c r="CB134" s="153"/>
      <c r="CC134" s="154"/>
      <c r="CD134" s="152"/>
      <c r="CE134" s="153"/>
      <c r="CF134" s="154"/>
      <c r="CG134" s="152"/>
      <c r="CH134" s="154"/>
      <c r="CI134" s="45"/>
      <c r="CJ134" s="45"/>
      <c r="CK134" s="148"/>
      <c r="CL134" s="148"/>
      <c r="CM134" s="53"/>
      <c r="CN134" s="53"/>
      <c r="CO134" s="53"/>
      <c r="CP134" s="53"/>
      <c r="CQ134" s="122"/>
      <c r="CR134" s="81"/>
      <c r="CS134" s="108"/>
      <c r="CT134" s="150"/>
      <c r="CU134" s="152"/>
      <c r="CV134" s="153"/>
      <c r="CW134" s="153"/>
      <c r="CX134" s="153"/>
      <c r="CY134" s="153"/>
      <c r="CZ134" s="154"/>
      <c r="DA134" s="152"/>
      <c r="DB134" s="153"/>
      <c r="DC134" s="153"/>
      <c r="DD134" s="153"/>
      <c r="DE134" s="153"/>
      <c r="DF134" s="153"/>
      <c r="DG134" s="153"/>
      <c r="DH134" s="153"/>
      <c r="DI134" s="154"/>
      <c r="DJ134" s="152"/>
      <c r="DK134" s="153"/>
      <c r="DL134" s="154"/>
      <c r="DM134" s="152"/>
      <c r="DN134" s="154"/>
      <c r="DO134" s="45"/>
      <c r="DP134" s="45"/>
      <c r="DQ134" s="148"/>
      <c r="DR134" s="148"/>
      <c r="DS134" s="53"/>
      <c r="DT134" s="53"/>
      <c r="DU134" s="53"/>
      <c r="DV134" s="53"/>
      <c r="DW134" s="53"/>
      <c r="DX134" s="81"/>
    </row>
    <row r="135" spans="1:128" ht="24.95" customHeight="1" x14ac:dyDescent="0.2">
      <c r="A135" s="290"/>
      <c r="B135" s="266"/>
      <c r="C135" s="267"/>
      <c r="D135" s="271"/>
      <c r="E135" s="272"/>
      <c r="F135" s="272"/>
      <c r="G135" s="272"/>
      <c r="H135" s="272"/>
      <c r="I135" s="273"/>
      <c r="J135" s="292"/>
      <c r="K135" s="292"/>
      <c r="L135" s="292"/>
      <c r="M135" s="292"/>
      <c r="N135" s="292"/>
      <c r="O135" s="292"/>
      <c r="P135" s="292"/>
      <c r="Q135" s="292"/>
      <c r="R135" s="292"/>
      <c r="S135" s="288"/>
      <c r="T135" s="288"/>
      <c r="U135" s="288"/>
      <c r="V135" s="433"/>
      <c r="W135" s="288"/>
      <c r="X135" s="45"/>
      <c r="Y135" s="45"/>
      <c r="Z135" s="148"/>
      <c r="AA135" s="148"/>
      <c r="AB135" s="53"/>
      <c r="AC135" s="53"/>
      <c r="AD135" s="53"/>
      <c r="AE135" s="53"/>
      <c r="AF135" s="81"/>
      <c r="AH135" s="428"/>
      <c r="AI135" s="429"/>
      <c r="AJ135" s="282"/>
      <c r="AK135" s="283"/>
      <c r="AL135" s="283"/>
      <c r="AM135" s="283"/>
      <c r="AN135" s="283"/>
      <c r="AO135" s="284"/>
      <c r="AP135" s="282"/>
      <c r="AQ135" s="283"/>
      <c r="AR135" s="283"/>
      <c r="AS135" s="283"/>
      <c r="AT135" s="283"/>
      <c r="AU135" s="283"/>
      <c r="AV135" s="283"/>
      <c r="AW135" s="283"/>
      <c r="AX135" s="284"/>
      <c r="AY135" s="288"/>
      <c r="AZ135" s="288"/>
      <c r="BA135" s="288"/>
      <c r="BB135" s="426"/>
      <c r="BC135" s="426"/>
      <c r="BD135" s="45"/>
      <c r="BE135" s="45"/>
      <c r="BF135" s="148"/>
      <c r="BG135" s="148"/>
      <c r="BH135" s="53"/>
      <c r="BI135" s="53"/>
      <c r="BJ135" s="53"/>
      <c r="BK135" s="53"/>
      <c r="BL135" s="112"/>
      <c r="BM135" s="108"/>
      <c r="BN135" s="151"/>
      <c r="BO135" s="152"/>
      <c r="BP135" s="153"/>
      <c r="BQ135" s="153"/>
      <c r="BR135" s="153"/>
      <c r="BS135" s="153"/>
      <c r="BT135" s="154"/>
      <c r="BU135" s="152"/>
      <c r="BV135" s="153"/>
      <c r="BW135" s="153"/>
      <c r="BX135" s="153"/>
      <c r="BY135" s="153"/>
      <c r="BZ135" s="153"/>
      <c r="CA135" s="153"/>
      <c r="CB135" s="153"/>
      <c r="CC135" s="154"/>
      <c r="CD135" s="152"/>
      <c r="CE135" s="153"/>
      <c r="CF135" s="154"/>
      <c r="CG135" s="152"/>
      <c r="CH135" s="154"/>
      <c r="CI135" s="45"/>
      <c r="CJ135" s="45"/>
      <c r="CK135" s="148"/>
      <c r="CL135" s="148"/>
      <c r="CM135" s="53"/>
      <c r="CN135" s="53"/>
      <c r="CO135" s="53"/>
      <c r="CP135" s="53"/>
      <c r="CQ135" s="122"/>
      <c r="CR135" s="81"/>
      <c r="CS135" s="108"/>
      <c r="CT135" s="150"/>
      <c r="CU135" s="152"/>
      <c r="CV135" s="153"/>
      <c r="CW135" s="153"/>
      <c r="CX135" s="153"/>
      <c r="CY135" s="153"/>
      <c r="CZ135" s="154"/>
      <c r="DA135" s="152"/>
      <c r="DB135" s="153"/>
      <c r="DC135" s="153"/>
      <c r="DD135" s="153"/>
      <c r="DE135" s="153"/>
      <c r="DF135" s="153"/>
      <c r="DG135" s="153"/>
      <c r="DH135" s="153"/>
      <c r="DI135" s="154"/>
      <c r="DJ135" s="152"/>
      <c r="DK135" s="153"/>
      <c r="DL135" s="154"/>
      <c r="DM135" s="152"/>
      <c r="DN135" s="154"/>
      <c r="DO135" s="45"/>
      <c r="DP135" s="45"/>
      <c r="DQ135" s="148"/>
      <c r="DR135" s="148"/>
      <c r="DS135" s="53"/>
      <c r="DT135" s="53"/>
      <c r="DU135" s="53"/>
      <c r="DV135" s="53"/>
      <c r="DW135" s="53"/>
      <c r="DX135" s="81"/>
    </row>
    <row r="136" spans="1:128" ht="24.95" customHeight="1" x14ac:dyDescent="0.2">
      <c r="A136" s="290"/>
      <c r="B136" s="370"/>
      <c r="C136" s="371"/>
      <c r="D136" s="447"/>
      <c r="E136" s="448"/>
      <c r="F136" s="448"/>
      <c r="G136" s="448"/>
      <c r="H136" s="448"/>
      <c r="I136" s="449"/>
      <c r="J136" s="435"/>
      <c r="K136" s="435"/>
      <c r="L136" s="435"/>
      <c r="M136" s="435"/>
      <c r="N136" s="435"/>
      <c r="O136" s="435"/>
      <c r="P136" s="435"/>
      <c r="Q136" s="435"/>
      <c r="R136" s="435"/>
      <c r="S136" s="346"/>
      <c r="T136" s="346"/>
      <c r="U136" s="346"/>
      <c r="V136" s="434"/>
      <c r="W136" s="346"/>
      <c r="X136" s="214"/>
      <c r="Y136" s="214"/>
      <c r="Z136" s="235"/>
      <c r="AA136" s="235"/>
      <c r="AB136" s="53"/>
      <c r="AC136" s="53"/>
      <c r="AD136" s="53"/>
      <c r="AE136" s="53"/>
      <c r="AF136" s="81"/>
      <c r="AH136" s="428"/>
      <c r="AI136" s="429"/>
      <c r="AJ136" s="282"/>
      <c r="AK136" s="283"/>
      <c r="AL136" s="283"/>
      <c r="AM136" s="283"/>
      <c r="AN136" s="283"/>
      <c r="AO136" s="284"/>
      <c r="AP136" s="282"/>
      <c r="AQ136" s="283"/>
      <c r="AR136" s="283"/>
      <c r="AS136" s="283"/>
      <c r="AT136" s="283"/>
      <c r="AU136" s="283"/>
      <c r="AV136" s="283"/>
      <c r="AW136" s="283"/>
      <c r="AX136" s="284"/>
      <c r="AY136" s="288"/>
      <c r="AZ136" s="288"/>
      <c r="BA136" s="288"/>
      <c r="BB136" s="426"/>
      <c r="BC136" s="426"/>
      <c r="BD136" s="45"/>
      <c r="BE136" s="45"/>
      <c r="BF136" s="148"/>
      <c r="BG136" s="148"/>
      <c r="BH136" s="53"/>
      <c r="BI136" s="53"/>
      <c r="BJ136" s="53"/>
      <c r="BK136" s="53"/>
      <c r="BL136" s="112"/>
      <c r="BM136" s="108"/>
      <c r="BN136" s="151"/>
      <c r="BO136" s="152"/>
      <c r="BP136" s="153"/>
      <c r="BQ136" s="153"/>
      <c r="BR136" s="153"/>
      <c r="BS136" s="153"/>
      <c r="BT136" s="154"/>
      <c r="BU136" s="152"/>
      <c r="BV136" s="153"/>
      <c r="BW136" s="153"/>
      <c r="BX136" s="153"/>
      <c r="BY136" s="153"/>
      <c r="BZ136" s="153"/>
      <c r="CA136" s="153"/>
      <c r="CB136" s="153"/>
      <c r="CC136" s="154"/>
      <c r="CD136" s="152"/>
      <c r="CE136" s="153"/>
      <c r="CF136" s="154"/>
      <c r="CG136" s="152"/>
      <c r="CH136" s="154"/>
      <c r="CI136" s="45"/>
      <c r="CJ136" s="45"/>
      <c r="CK136" s="148"/>
      <c r="CL136" s="148"/>
      <c r="CM136" s="53"/>
      <c r="CN136" s="53"/>
      <c r="CO136" s="53"/>
      <c r="CP136" s="53"/>
      <c r="CQ136" s="122"/>
      <c r="CR136" s="81"/>
      <c r="CS136" s="108"/>
      <c r="CT136" s="150"/>
      <c r="CU136" s="152"/>
      <c r="CV136" s="153"/>
      <c r="CW136" s="153"/>
      <c r="CX136" s="153"/>
      <c r="CY136" s="153"/>
      <c r="CZ136" s="154"/>
      <c r="DA136" s="152"/>
      <c r="DB136" s="153"/>
      <c r="DC136" s="153"/>
      <c r="DD136" s="153"/>
      <c r="DE136" s="153"/>
      <c r="DF136" s="153"/>
      <c r="DG136" s="153"/>
      <c r="DH136" s="153"/>
      <c r="DI136" s="154"/>
      <c r="DJ136" s="152"/>
      <c r="DK136" s="153"/>
      <c r="DL136" s="154"/>
      <c r="DM136" s="152"/>
      <c r="DN136" s="154"/>
      <c r="DO136" s="45"/>
      <c r="DP136" s="45"/>
      <c r="DQ136" s="148"/>
      <c r="DR136" s="148"/>
      <c r="DS136" s="53"/>
      <c r="DT136" s="53"/>
      <c r="DU136" s="53"/>
      <c r="DV136" s="53"/>
      <c r="DW136" s="53"/>
      <c r="DX136" s="81"/>
    </row>
    <row r="137" spans="1:128" ht="24.95" customHeight="1" x14ac:dyDescent="0.2">
      <c r="A137" s="290"/>
      <c r="B137" s="266"/>
      <c r="C137" s="267"/>
      <c r="D137" s="285"/>
      <c r="E137" s="286"/>
      <c r="F137" s="286"/>
      <c r="G137" s="286"/>
      <c r="H137" s="286"/>
      <c r="I137" s="287"/>
      <c r="J137" s="432"/>
      <c r="K137" s="432"/>
      <c r="L137" s="432"/>
      <c r="M137" s="432"/>
      <c r="N137" s="432"/>
      <c r="O137" s="432"/>
      <c r="P137" s="432"/>
      <c r="Q137" s="432"/>
      <c r="R137" s="432"/>
      <c r="S137" s="346"/>
      <c r="T137" s="346"/>
      <c r="U137" s="346"/>
      <c r="V137" s="433"/>
      <c r="W137" s="288"/>
      <c r="X137" s="45"/>
      <c r="Y137" s="45"/>
      <c r="Z137" s="148"/>
      <c r="AA137" s="148"/>
      <c r="AB137" s="53"/>
      <c r="AC137" s="53"/>
      <c r="AD137" s="53"/>
      <c r="AE137" s="53"/>
      <c r="AF137" s="81"/>
      <c r="AH137" s="428"/>
      <c r="AI137" s="429"/>
      <c r="AJ137" s="282"/>
      <c r="AK137" s="283"/>
      <c r="AL137" s="283"/>
      <c r="AM137" s="283"/>
      <c r="AN137" s="283"/>
      <c r="AO137" s="284"/>
      <c r="AP137" s="282"/>
      <c r="AQ137" s="283"/>
      <c r="AR137" s="283"/>
      <c r="AS137" s="283"/>
      <c r="AT137" s="283"/>
      <c r="AU137" s="283"/>
      <c r="AV137" s="283"/>
      <c r="AW137" s="283"/>
      <c r="AX137" s="284"/>
      <c r="AY137" s="288"/>
      <c r="AZ137" s="288"/>
      <c r="BA137" s="288"/>
      <c r="BB137" s="426"/>
      <c r="BC137" s="426"/>
      <c r="BD137" s="45"/>
      <c r="BE137" s="45"/>
      <c r="BF137" s="148"/>
      <c r="BG137" s="148"/>
      <c r="BH137" s="53"/>
      <c r="BI137" s="53"/>
      <c r="BJ137" s="53"/>
      <c r="BK137" s="53"/>
      <c r="BL137" s="112"/>
      <c r="BM137" s="108"/>
      <c r="BN137" s="151"/>
      <c r="BO137" s="152"/>
      <c r="BP137" s="153"/>
      <c r="BQ137" s="153"/>
      <c r="BR137" s="153"/>
      <c r="BS137" s="153"/>
      <c r="BT137" s="154"/>
      <c r="BU137" s="152"/>
      <c r="BV137" s="153"/>
      <c r="BW137" s="153"/>
      <c r="BX137" s="153"/>
      <c r="BY137" s="153"/>
      <c r="BZ137" s="153"/>
      <c r="CA137" s="153"/>
      <c r="CB137" s="153"/>
      <c r="CC137" s="154"/>
      <c r="CD137" s="152"/>
      <c r="CE137" s="153"/>
      <c r="CF137" s="154"/>
      <c r="CG137" s="152"/>
      <c r="CH137" s="154"/>
      <c r="CI137" s="45"/>
      <c r="CJ137" s="45"/>
      <c r="CK137" s="148"/>
      <c r="CL137" s="148"/>
      <c r="CM137" s="53"/>
      <c r="CN137" s="53"/>
      <c r="CO137" s="53"/>
      <c r="CP137" s="53"/>
      <c r="CQ137" s="122"/>
      <c r="CR137" s="81"/>
      <c r="CS137" s="108"/>
      <c r="CT137" s="150"/>
      <c r="CU137" s="152"/>
      <c r="CV137" s="153"/>
      <c r="CW137" s="153"/>
      <c r="CX137" s="153"/>
      <c r="CY137" s="153"/>
      <c r="CZ137" s="154"/>
      <c r="DA137" s="152"/>
      <c r="DB137" s="153"/>
      <c r="DC137" s="153"/>
      <c r="DD137" s="153"/>
      <c r="DE137" s="153"/>
      <c r="DF137" s="153"/>
      <c r="DG137" s="153"/>
      <c r="DH137" s="153"/>
      <c r="DI137" s="154"/>
      <c r="DJ137" s="152"/>
      <c r="DK137" s="153"/>
      <c r="DL137" s="154"/>
      <c r="DM137" s="152"/>
      <c r="DN137" s="154"/>
      <c r="DO137" s="45"/>
      <c r="DP137" s="45"/>
      <c r="DQ137" s="148"/>
      <c r="DR137" s="148"/>
      <c r="DS137" s="53"/>
      <c r="DT137" s="53"/>
      <c r="DU137" s="53"/>
      <c r="DV137" s="53"/>
      <c r="DW137" s="53"/>
      <c r="DX137" s="81"/>
    </row>
    <row r="138" spans="1:128" ht="24.95" customHeight="1" x14ac:dyDescent="0.2">
      <c r="A138" s="290"/>
      <c r="B138" s="277"/>
      <c r="C138" s="278"/>
      <c r="D138" s="268"/>
      <c r="E138" s="269"/>
      <c r="F138" s="269"/>
      <c r="G138" s="269"/>
      <c r="H138" s="269"/>
      <c r="I138" s="270"/>
      <c r="J138" s="288"/>
      <c r="K138" s="288"/>
      <c r="L138" s="288"/>
      <c r="M138" s="288"/>
      <c r="N138" s="288"/>
      <c r="O138" s="288"/>
      <c r="P138" s="288"/>
      <c r="Q138" s="288"/>
      <c r="R138" s="288"/>
      <c r="S138" s="288"/>
      <c r="T138" s="288"/>
      <c r="U138" s="288"/>
      <c r="V138" s="288"/>
      <c r="W138" s="288"/>
      <c r="X138" s="45"/>
      <c r="Y138" s="45"/>
      <c r="Z138" s="148"/>
      <c r="AA138" s="148"/>
      <c r="AB138" s="53"/>
      <c r="AC138" s="53"/>
      <c r="AD138" s="53"/>
      <c r="AE138" s="53"/>
      <c r="AF138" s="81"/>
      <c r="AH138" s="428"/>
      <c r="AI138" s="429"/>
      <c r="AJ138" s="282"/>
      <c r="AK138" s="283"/>
      <c r="AL138" s="283"/>
      <c r="AM138" s="283"/>
      <c r="AN138" s="283"/>
      <c r="AO138" s="284"/>
      <c r="AP138" s="282"/>
      <c r="AQ138" s="283"/>
      <c r="AR138" s="283"/>
      <c r="AS138" s="283"/>
      <c r="AT138" s="283"/>
      <c r="AU138" s="283"/>
      <c r="AV138" s="283"/>
      <c r="AW138" s="283"/>
      <c r="AX138" s="284"/>
      <c r="AY138" s="288"/>
      <c r="AZ138" s="288"/>
      <c r="BA138" s="288"/>
      <c r="BB138" s="426"/>
      <c r="BC138" s="426"/>
      <c r="BD138" s="45"/>
      <c r="BE138" s="45"/>
      <c r="BF138" s="148"/>
      <c r="BG138" s="148"/>
      <c r="BH138" s="53"/>
      <c r="BI138" s="53"/>
      <c r="BJ138" s="53"/>
      <c r="BK138" s="53"/>
      <c r="BL138" s="112"/>
      <c r="BM138" s="108"/>
      <c r="BN138" s="151"/>
      <c r="BO138" s="152"/>
      <c r="BP138" s="153"/>
      <c r="BQ138" s="153"/>
      <c r="BR138" s="153"/>
      <c r="BS138" s="153"/>
      <c r="BT138" s="154"/>
      <c r="BU138" s="152"/>
      <c r="BV138" s="153"/>
      <c r="BW138" s="153"/>
      <c r="BX138" s="153"/>
      <c r="BY138" s="153"/>
      <c r="BZ138" s="153"/>
      <c r="CA138" s="153"/>
      <c r="CB138" s="153"/>
      <c r="CC138" s="154"/>
      <c r="CD138" s="152"/>
      <c r="CE138" s="153"/>
      <c r="CF138" s="154"/>
      <c r="CG138" s="152"/>
      <c r="CH138" s="154"/>
      <c r="CI138" s="45"/>
      <c r="CJ138" s="45"/>
      <c r="CK138" s="148"/>
      <c r="CL138" s="148"/>
      <c r="CM138" s="53"/>
      <c r="CN138" s="53"/>
      <c r="CO138" s="53"/>
      <c r="CP138" s="53"/>
      <c r="CQ138" s="122"/>
      <c r="CR138" s="81"/>
      <c r="CS138" s="108"/>
      <c r="CT138" s="150"/>
      <c r="CU138" s="152"/>
      <c r="CV138" s="153"/>
      <c r="CW138" s="153"/>
      <c r="CX138" s="153"/>
      <c r="CY138" s="153"/>
      <c r="CZ138" s="154"/>
      <c r="DA138" s="152"/>
      <c r="DB138" s="153"/>
      <c r="DC138" s="153"/>
      <c r="DD138" s="153"/>
      <c r="DE138" s="153"/>
      <c r="DF138" s="153"/>
      <c r="DG138" s="153"/>
      <c r="DH138" s="153"/>
      <c r="DI138" s="154"/>
      <c r="DJ138" s="152"/>
      <c r="DK138" s="153"/>
      <c r="DL138" s="154"/>
      <c r="DM138" s="152"/>
      <c r="DN138" s="154"/>
      <c r="DO138" s="45"/>
      <c r="DP138" s="45"/>
      <c r="DQ138" s="148"/>
      <c r="DR138" s="148"/>
      <c r="DS138" s="53"/>
      <c r="DT138" s="53"/>
      <c r="DU138" s="53"/>
      <c r="DV138" s="53"/>
      <c r="DW138" s="53"/>
      <c r="DX138" s="81"/>
    </row>
    <row r="139" spans="1:128" ht="24.95" customHeight="1" x14ac:dyDescent="0.2">
      <c r="A139" s="290"/>
      <c r="B139" s="266"/>
      <c r="C139" s="267"/>
      <c r="D139" s="285"/>
      <c r="E139" s="286"/>
      <c r="F139" s="286"/>
      <c r="G139" s="286"/>
      <c r="H139" s="286"/>
      <c r="I139" s="287"/>
      <c r="J139" s="288"/>
      <c r="K139" s="288"/>
      <c r="L139" s="288"/>
      <c r="M139" s="288"/>
      <c r="N139" s="288"/>
      <c r="O139" s="288"/>
      <c r="P139" s="288"/>
      <c r="Q139" s="288"/>
      <c r="R139" s="288"/>
      <c r="S139" s="288"/>
      <c r="T139" s="288"/>
      <c r="U139" s="288"/>
      <c r="V139" s="288"/>
      <c r="W139" s="288"/>
      <c r="X139" s="45"/>
      <c r="Y139" s="45"/>
      <c r="Z139" s="148"/>
      <c r="AA139" s="148"/>
      <c r="AB139" s="53"/>
      <c r="AC139" s="53"/>
      <c r="AD139" s="53"/>
      <c r="AE139" s="53"/>
      <c r="AF139" s="81"/>
      <c r="AH139" s="428"/>
      <c r="AI139" s="429"/>
      <c r="AJ139" s="282"/>
      <c r="AK139" s="283"/>
      <c r="AL139" s="283"/>
      <c r="AM139" s="283"/>
      <c r="AN139" s="283"/>
      <c r="AO139" s="284"/>
      <c r="AP139" s="282"/>
      <c r="AQ139" s="283"/>
      <c r="AR139" s="283"/>
      <c r="AS139" s="283"/>
      <c r="AT139" s="283"/>
      <c r="AU139" s="283"/>
      <c r="AV139" s="283"/>
      <c r="AW139" s="283"/>
      <c r="AX139" s="284"/>
      <c r="AY139" s="288"/>
      <c r="AZ139" s="288"/>
      <c r="BA139" s="288"/>
      <c r="BB139" s="426"/>
      <c r="BC139" s="426"/>
      <c r="BD139" s="45"/>
      <c r="BE139" s="45"/>
      <c r="BF139" s="148"/>
      <c r="BG139" s="148"/>
      <c r="BH139" s="53"/>
      <c r="BI139" s="53"/>
      <c r="BJ139" s="53"/>
      <c r="BK139" s="53"/>
      <c r="BL139" s="112"/>
      <c r="BM139" s="108"/>
      <c r="BN139" s="151"/>
      <c r="BO139" s="152"/>
      <c r="BP139" s="153"/>
      <c r="BQ139" s="153"/>
      <c r="BR139" s="153"/>
      <c r="BS139" s="153"/>
      <c r="BT139" s="154"/>
      <c r="BU139" s="152"/>
      <c r="BV139" s="153"/>
      <c r="BW139" s="153"/>
      <c r="BX139" s="153"/>
      <c r="BY139" s="153"/>
      <c r="BZ139" s="153"/>
      <c r="CA139" s="153"/>
      <c r="CB139" s="153"/>
      <c r="CC139" s="154"/>
      <c r="CD139" s="152"/>
      <c r="CE139" s="153"/>
      <c r="CF139" s="154"/>
      <c r="CG139" s="152"/>
      <c r="CH139" s="154"/>
      <c r="CI139" s="45"/>
      <c r="CJ139" s="45"/>
      <c r="CK139" s="148"/>
      <c r="CL139" s="148"/>
      <c r="CM139" s="53"/>
      <c r="CN139" s="53"/>
      <c r="CO139" s="53"/>
      <c r="CP139" s="53"/>
      <c r="CQ139" s="122"/>
      <c r="CR139" s="81"/>
      <c r="CS139" s="108"/>
      <c r="CT139" s="150"/>
      <c r="CU139" s="152"/>
      <c r="CV139" s="153"/>
      <c r="CW139" s="153"/>
      <c r="CX139" s="153"/>
      <c r="CY139" s="153"/>
      <c r="CZ139" s="154"/>
      <c r="DA139" s="152"/>
      <c r="DB139" s="153"/>
      <c r="DC139" s="153"/>
      <c r="DD139" s="153"/>
      <c r="DE139" s="153"/>
      <c r="DF139" s="153"/>
      <c r="DG139" s="153"/>
      <c r="DH139" s="153"/>
      <c r="DI139" s="154"/>
      <c r="DJ139" s="152"/>
      <c r="DK139" s="153"/>
      <c r="DL139" s="154"/>
      <c r="DM139" s="152"/>
      <c r="DN139" s="154"/>
      <c r="DO139" s="45"/>
      <c r="DP139" s="45"/>
      <c r="DQ139" s="148"/>
      <c r="DR139" s="148"/>
      <c r="DS139" s="53"/>
      <c r="DT139" s="53"/>
      <c r="DU139" s="53"/>
      <c r="DV139" s="53"/>
      <c r="DW139" s="53"/>
      <c r="DX139" s="81"/>
    </row>
    <row r="140" spans="1:128" ht="24.95" customHeight="1" x14ac:dyDescent="0.2">
      <c r="A140" s="290"/>
      <c r="B140" s="266"/>
      <c r="C140" s="267"/>
      <c r="D140" s="282"/>
      <c r="E140" s="283"/>
      <c r="F140" s="283"/>
      <c r="G140" s="283"/>
      <c r="H140" s="283"/>
      <c r="I140" s="284"/>
      <c r="J140" s="288"/>
      <c r="K140" s="288"/>
      <c r="L140" s="288"/>
      <c r="M140" s="288"/>
      <c r="N140" s="288"/>
      <c r="O140" s="288"/>
      <c r="P140" s="288"/>
      <c r="Q140" s="288"/>
      <c r="R140" s="288"/>
      <c r="S140" s="288"/>
      <c r="T140" s="288"/>
      <c r="U140" s="288"/>
      <c r="V140" s="288"/>
      <c r="W140" s="288"/>
      <c r="X140" s="45"/>
      <c r="Y140" s="45"/>
      <c r="Z140" s="148"/>
      <c r="AA140" s="148"/>
      <c r="AB140" s="53"/>
      <c r="AC140" s="53"/>
      <c r="AD140" s="53"/>
      <c r="AE140" s="53"/>
      <c r="AF140" s="81"/>
      <c r="AH140" s="428"/>
      <c r="AI140" s="429"/>
      <c r="AJ140" s="282"/>
      <c r="AK140" s="283"/>
      <c r="AL140" s="283"/>
      <c r="AM140" s="283"/>
      <c r="AN140" s="283"/>
      <c r="AO140" s="284"/>
      <c r="AP140" s="282"/>
      <c r="AQ140" s="283"/>
      <c r="AR140" s="283"/>
      <c r="AS140" s="283"/>
      <c r="AT140" s="283"/>
      <c r="AU140" s="283"/>
      <c r="AV140" s="283"/>
      <c r="AW140" s="283"/>
      <c r="AX140" s="284"/>
      <c r="AY140" s="288"/>
      <c r="AZ140" s="288"/>
      <c r="BA140" s="288"/>
      <c r="BB140" s="426"/>
      <c r="BC140" s="426"/>
      <c r="BD140" s="45"/>
      <c r="BE140" s="45"/>
      <c r="BF140" s="148"/>
      <c r="BG140" s="148"/>
      <c r="BH140" s="53"/>
      <c r="BI140" s="53"/>
      <c r="BJ140" s="53"/>
      <c r="BK140" s="53"/>
      <c r="BL140" s="112"/>
      <c r="BM140" s="108"/>
      <c r="BN140" s="151"/>
      <c r="BO140" s="152"/>
      <c r="BP140" s="153"/>
      <c r="BQ140" s="153"/>
      <c r="BR140" s="153"/>
      <c r="BS140" s="153"/>
      <c r="BT140" s="154"/>
      <c r="BU140" s="152"/>
      <c r="BV140" s="153"/>
      <c r="BW140" s="153"/>
      <c r="BX140" s="153"/>
      <c r="BY140" s="153"/>
      <c r="BZ140" s="153"/>
      <c r="CA140" s="153"/>
      <c r="CB140" s="153"/>
      <c r="CC140" s="154"/>
      <c r="CD140" s="152"/>
      <c r="CE140" s="153"/>
      <c r="CF140" s="154"/>
      <c r="CG140" s="152"/>
      <c r="CH140" s="154"/>
      <c r="CI140" s="45"/>
      <c r="CJ140" s="45"/>
      <c r="CK140" s="148"/>
      <c r="CL140" s="148"/>
      <c r="CM140" s="53"/>
      <c r="CN140" s="53"/>
      <c r="CO140" s="53"/>
      <c r="CP140" s="53"/>
      <c r="CQ140" s="122"/>
      <c r="CR140" s="81"/>
      <c r="CS140" s="108"/>
      <c r="CT140" s="150"/>
      <c r="CU140" s="152"/>
      <c r="CV140" s="153"/>
      <c r="CW140" s="153"/>
      <c r="CX140" s="153"/>
      <c r="CY140" s="153"/>
      <c r="CZ140" s="154"/>
      <c r="DA140" s="152"/>
      <c r="DB140" s="153"/>
      <c r="DC140" s="153"/>
      <c r="DD140" s="153"/>
      <c r="DE140" s="153"/>
      <c r="DF140" s="153"/>
      <c r="DG140" s="153"/>
      <c r="DH140" s="153"/>
      <c r="DI140" s="154"/>
      <c r="DJ140" s="152"/>
      <c r="DK140" s="153"/>
      <c r="DL140" s="154"/>
      <c r="DM140" s="152"/>
      <c r="DN140" s="154"/>
      <c r="DO140" s="45"/>
      <c r="DP140" s="45"/>
      <c r="DQ140" s="148"/>
      <c r="DR140" s="148"/>
      <c r="DS140" s="53"/>
      <c r="DT140" s="53"/>
      <c r="DU140" s="53"/>
      <c r="DV140" s="53"/>
      <c r="DW140" s="53"/>
      <c r="DX140" s="81"/>
    </row>
    <row r="141" spans="1:128" ht="24.95" customHeight="1" x14ac:dyDescent="0.2">
      <c r="A141" s="290"/>
      <c r="B141" s="150"/>
      <c r="C141" s="151"/>
      <c r="D141" s="152"/>
      <c r="E141" s="153"/>
      <c r="F141" s="153"/>
      <c r="G141" s="153"/>
      <c r="H141" s="153"/>
      <c r="I141" s="154"/>
      <c r="J141" s="288"/>
      <c r="K141" s="288"/>
      <c r="L141" s="288"/>
      <c r="M141" s="288"/>
      <c r="N141" s="288"/>
      <c r="O141" s="288"/>
      <c r="P141" s="288"/>
      <c r="Q141" s="288"/>
      <c r="R141" s="288"/>
      <c r="S141" s="288"/>
      <c r="T141" s="288"/>
      <c r="U141" s="288"/>
      <c r="V141" s="288"/>
      <c r="W141" s="288"/>
      <c r="X141" s="45"/>
      <c r="Y141" s="45"/>
      <c r="Z141" s="148"/>
      <c r="AA141" s="148"/>
      <c r="AB141" s="53"/>
      <c r="AC141" s="53"/>
      <c r="AD141" s="53"/>
      <c r="AE141" s="53"/>
      <c r="AF141" s="81"/>
      <c r="AH141" s="428"/>
      <c r="AI141" s="429"/>
      <c r="AJ141" s="282"/>
      <c r="AK141" s="283"/>
      <c r="AL141" s="283"/>
      <c r="AM141" s="283"/>
      <c r="AN141" s="283"/>
      <c r="AO141" s="284"/>
      <c r="AP141" s="282"/>
      <c r="AQ141" s="283"/>
      <c r="AR141" s="283"/>
      <c r="AS141" s="283"/>
      <c r="AT141" s="283"/>
      <c r="AU141" s="283"/>
      <c r="AV141" s="283"/>
      <c r="AW141" s="283"/>
      <c r="AX141" s="284"/>
      <c r="AY141" s="288"/>
      <c r="AZ141" s="288"/>
      <c r="BA141" s="288"/>
      <c r="BB141" s="426"/>
      <c r="BC141" s="426"/>
      <c r="BD141" s="45"/>
      <c r="BE141" s="45"/>
      <c r="BF141" s="148"/>
      <c r="BG141" s="148"/>
      <c r="BH141" s="53"/>
      <c r="BI141" s="53"/>
      <c r="BJ141" s="53"/>
      <c r="BK141" s="53"/>
      <c r="BL141" s="112"/>
      <c r="BM141" s="108"/>
      <c r="BN141" s="151"/>
      <c r="BO141" s="152"/>
      <c r="BP141" s="153"/>
      <c r="BQ141" s="153"/>
      <c r="BR141" s="153"/>
      <c r="BS141" s="153"/>
      <c r="BT141" s="154"/>
      <c r="BU141" s="152"/>
      <c r="BV141" s="153"/>
      <c r="BW141" s="153"/>
      <c r="BX141" s="153"/>
      <c r="BY141" s="153"/>
      <c r="BZ141" s="153"/>
      <c r="CA141" s="153"/>
      <c r="CB141" s="153"/>
      <c r="CC141" s="154"/>
      <c r="CD141" s="152"/>
      <c r="CE141" s="153"/>
      <c r="CF141" s="154"/>
      <c r="CG141" s="152"/>
      <c r="CH141" s="154"/>
      <c r="CI141" s="45"/>
      <c r="CJ141" s="45"/>
      <c r="CK141" s="148"/>
      <c r="CL141" s="148"/>
      <c r="CM141" s="53"/>
      <c r="CN141" s="53"/>
      <c r="CO141" s="53"/>
      <c r="CP141" s="53"/>
      <c r="CQ141" s="122"/>
      <c r="CR141" s="81"/>
      <c r="CS141" s="108"/>
      <c r="CT141" s="150"/>
      <c r="CU141" s="152"/>
      <c r="CV141" s="153"/>
      <c r="CW141" s="153"/>
      <c r="CX141" s="153"/>
      <c r="CY141" s="153"/>
      <c r="CZ141" s="154"/>
      <c r="DA141" s="152"/>
      <c r="DB141" s="153"/>
      <c r="DC141" s="153"/>
      <c r="DD141" s="153"/>
      <c r="DE141" s="153"/>
      <c r="DF141" s="153"/>
      <c r="DG141" s="153"/>
      <c r="DH141" s="153"/>
      <c r="DI141" s="154"/>
      <c r="DJ141" s="152"/>
      <c r="DK141" s="153"/>
      <c r="DL141" s="154"/>
      <c r="DM141" s="152"/>
      <c r="DN141" s="154"/>
      <c r="DO141" s="45"/>
      <c r="DP141" s="45"/>
      <c r="DQ141" s="148"/>
      <c r="DR141" s="148"/>
      <c r="DS141" s="53"/>
      <c r="DT141" s="53"/>
      <c r="DU141" s="53"/>
      <c r="DV141" s="53"/>
      <c r="DW141" s="53"/>
      <c r="DX141" s="81"/>
    </row>
    <row r="142" spans="1:128" ht="24.95" customHeight="1" x14ac:dyDescent="0.2">
      <c r="A142" s="290"/>
      <c r="B142" s="150"/>
      <c r="C142" s="151"/>
      <c r="D142" s="152"/>
      <c r="E142" s="153"/>
      <c r="F142" s="153"/>
      <c r="G142" s="153"/>
      <c r="H142" s="153"/>
      <c r="I142" s="154"/>
      <c r="J142" s="288"/>
      <c r="K142" s="288"/>
      <c r="L142" s="288"/>
      <c r="M142" s="288"/>
      <c r="N142" s="288"/>
      <c r="O142" s="288"/>
      <c r="P142" s="288"/>
      <c r="Q142" s="288"/>
      <c r="R142" s="288"/>
      <c r="S142" s="288"/>
      <c r="T142" s="288"/>
      <c r="U142" s="288"/>
      <c r="V142" s="288"/>
      <c r="W142" s="288"/>
      <c r="X142" s="45"/>
      <c r="Y142" s="45"/>
      <c r="Z142" s="148"/>
      <c r="AA142" s="148"/>
      <c r="AB142" s="53"/>
      <c r="AC142" s="53"/>
      <c r="AD142" s="53"/>
      <c r="AE142" s="53"/>
      <c r="AF142" s="81"/>
      <c r="AH142" s="428"/>
      <c r="AI142" s="429"/>
      <c r="AJ142" s="282"/>
      <c r="AK142" s="283"/>
      <c r="AL142" s="283"/>
      <c r="AM142" s="283"/>
      <c r="AN142" s="283"/>
      <c r="AO142" s="284"/>
      <c r="AP142" s="282"/>
      <c r="AQ142" s="283"/>
      <c r="AR142" s="283"/>
      <c r="AS142" s="283"/>
      <c r="AT142" s="283"/>
      <c r="AU142" s="283"/>
      <c r="AV142" s="283"/>
      <c r="AW142" s="283"/>
      <c r="AX142" s="284"/>
      <c r="AY142" s="288"/>
      <c r="AZ142" s="288"/>
      <c r="BA142" s="288"/>
      <c r="BB142" s="426"/>
      <c r="BC142" s="426"/>
      <c r="BD142" s="45"/>
      <c r="BE142" s="45"/>
      <c r="BF142" s="148"/>
      <c r="BG142" s="148"/>
      <c r="BH142" s="53"/>
      <c r="BI142" s="53"/>
      <c r="BJ142" s="53"/>
      <c r="BK142" s="53"/>
      <c r="BL142" s="112"/>
      <c r="BM142" s="108"/>
      <c r="BN142" s="151"/>
      <c r="BO142" s="152"/>
      <c r="BP142" s="153"/>
      <c r="BQ142" s="153"/>
      <c r="BR142" s="153"/>
      <c r="BS142" s="153"/>
      <c r="BT142" s="154"/>
      <c r="BU142" s="152"/>
      <c r="BV142" s="153"/>
      <c r="BW142" s="153"/>
      <c r="BX142" s="153"/>
      <c r="BY142" s="153"/>
      <c r="BZ142" s="153"/>
      <c r="CA142" s="153"/>
      <c r="CB142" s="153"/>
      <c r="CC142" s="154"/>
      <c r="CD142" s="152"/>
      <c r="CE142" s="153"/>
      <c r="CF142" s="154"/>
      <c r="CG142" s="152"/>
      <c r="CH142" s="154"/>
      <c r="CI142" s="45"/>
      <c r="CJ142" s="45"/>
      <c r="CK142" s="148"/>
      <c r="CL142" s="148"/>
      <c r="CM142" s="53"/>
      <c r="CN142" s="53"/>
      <c r="CO142" s="53"/>
      <c r="CP142" s="53"/>
      <c r="CQ142" s="122"/>
      <c r="CR142" s="81"/>
      <c r="CS142" s="108"/>
      <c r="CT142" s="150"/>
      <c r="CU142" s="152"/>
      <c r="CV142" s="153"/>
      <c r="CW142" s="153"/>
      <c r="CX142" s="153"/>
      <c r="CY142" s="153"/>
      <c r="CZ142" s="154"/>
      <c r="DA142" s="152"/>
      <c r="DB142" s="153"/>
      <c r="DC142" s="153"/>
      <c r="DD142" s="153"/>
      <c r="DE142" s="153"/>
      <c r="DF142" s="153"/>
      <c r="DG142" s="153"/>
      <c r="DH142" s="153"/>
      <c r="DI142" s="154"/>
      <c r="DJ142" s="152"/>
      <c r="DK142" s="153"/>
      <c r="DL142" s="154"/>
      <c r="DM142" s="152"/>
      <c r="DN142" s="154"/>
      <c r="DO142" s="45"/>
      <c r="DP142" s="45"/>
      <c r="DQ142" s="148"/>
      <c r="DR142" s="148"/>
      <c r="DS142" s="53"/>
      <c r="DT142" s="53"/>
      <c r="DU142" s="53"/>
      <c r="DV142" s="53"/>
      <c r="DW142" s="53"/>
      <c r="DX142" s="81"/>
    </row>
    <row r="143" spans="1:128" ht="24.95" customHeight="1" x14ac:dyDescent="0.2">
      <c r="A143" s="290"/>
      <c r="B143" s="150"/>
      <c r="C143" s="151"/>
      <c r="D143" s="152"/>
      <c r="E143" s="153"/>
      <c r="F143" s="153"/>
      <c r="G143" s="153"/>
      <c r="H143" s="153"/>
      <c r="I143" s="154"/>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81"/>
      <c r="AH143" s="428"/>
      <c r="AI143" s="429"/>
      <c r="AJ143" s="282"/>
      <c r="AK143" s="283"/>
      <c r="AL143" s="283"/>
      <c r="AM143" s="283"/>
      <c r="AN143" s="283"/>
      <c r="AO143" s="284"/>
      <c r="AP143" s="282"/>
      <c r="AQ143" s="283"/>
      <c r="AR143" s="283"/>
      <c r="AS143" s="283"/>
      <c r="AT143" s="283"/>
      <c r="AU143" s="283"/>
      <c r="AV143" s="283"/>
      <c r="AW143" s="283"/>
      <c r="AX143" s="284"/>
      <c r="AY143" s="288"/>
      <c r="AZ143" s="288"/>
      <c r="BA143" s="288"/>
      <c r="BB143" s="426"/>
      <c r="BC143" s="426"/>
      <c r="BD143" s="45"/>
      <c r="BE143" s="45"/>
      <c r="BF143" s="148"/>
      <c r="BG143" s="148"/>
      <c r="BH143" s="53"/>
      <c r="BI143" s="53"/>
      <c r="BJ143" s="53"/>
      <c r="BK143" s="53"/>
      <c r="BL143" s="112"/>
      <c r="BM143" s="108"/>
      <c r="BN143" s="151"/>
      <c r="BO143" s="152"/>
      <c r="BP143" s="153"/>
      <c r="BQ143" s="153"/>
      <c r="BR143" s="153"/>
      <c r="BS143" s="153"/>
      <c r="BT143" s="154"/>
      <c r="BU143" s="152"/>
      <c r="BV143" s="153"/>
      <c r="BW143" s="153"/>
      <c r="BX143" s="153"/>
      <c r="BY143" s="153"/>
      <c r="BZ143" s="153"/>
      <c r="CA143" s="153"/>
      <c r="CB143" s="153"/>
      <c r="CC143" s="154"/>
      <c r="CD143" s="152"/>
      <c r="CE143" s="153"/>
      <c r="CF143" s="154"/>
      <c r="CG143" s="152"/>
      <c r="CH143" s="154"/>
      <c r="CI143" s="45"/>
      <c r="CJ143" s="45"/>
      <c r="CK143" s="148"/>
      <c r="CL143" s="148"/>
      <c r="CM143" s="53"/>
      <c r="CN143" s="53"/>
      <c r="CO143" s="53"/>
      <c r="CP143" s="53"/>
      <c r="CQ143" s="122"/>
      <c r="CR143" s="81"/>
      <c r="CS143" s="108"/>
      <c r="CT143" s="150"/>
      <c r="CU143" s="152"/>
      <c r="CV143" s="153"/>
      <c r="CW143" s="153"/>
      <c r="CX143" s="153"/>
      <c r="CY143" s="153"/>
      <c r="CZ143" s="154"/>
      <c r="DA143" s="152"/>
      <c r="DB143" s="153"/>
      <c r="DC143" s="153"/>
      <c r="DD143" s="153"/>
      <c r="DE143" s="153"/>
      <c r="DF143" s="153"/>
      <c r="DG143" s="153"/>
      <c r="DH143" s="153"/>
      <c r="DI143" s="154"/>
      <c r="DJ143" s="152"/>
      <c r="DK143" s="153"/>
      <c r="DL143" s="154"/>
      <c r="DM143" s="152"/>
      <c r="DN143" s="154"/>
      <c r="DO143" s="45"/>
      <c r="DP143" s="45"/>
      <c r="DQ143" s="148"/>
      <c r="DR143" s="148"/>
      <c r="DS143" s="53"/>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H144" s="428"/>
      <c r="AI144" s="429"/>
      <c r="AJ144" s="282"/>
      <c r="AK144" s="283"/>
      <c r="AL144" s="283"/>
      <c r="AM144" s="283"/>
      <c r="AN144" s="283"/>
      <c r="AO144" s="284"/>
      <c r="AP144" s="282"/>
      <c r="AQ144" s="283"/>
      <c r="AR144" s="283"/>
      <c r="AS144" s="283"/>
      <c r="AT144" s="283"/>
      <c r="AU144" s="283"/>
      <c r="AV144" s="283"/>
      <c r="AW144" s="283"/>
      <c r="AX144" s="284"/>
      <c r="AY144" s="288"/>
      <c r="AZ144" s="288"/>
      <c r="BA144" s="288"/>
      <c r="BB144" s="426"/>
      <c r="BC144" s="426"/>
      <c r="BD144" s="45"/>
      <c r="BE144" s="45"/>
      <c r="BF144" s="148"/>
      <c r="BG144" s="148"/>
      <c r="BH144" s="53"/>
      <c r="BI144" s="53"/>
      <c r="BJ144" s="53"/>
      <c r="BK144" s="53"/>
      <c r="BL144" s="112"/>
      <c r="BM144" s="108"/>
      <c r="BN144" s="151"/>
      <c r="BO144" s="152"/>
      <c r="BP144" s="153"/>
      <c r="BQ144" s="153"/>
      <c r="BR144" s="153"/>
      <c r="BS144" s="153"/>
      <c r="BT144" s="154"/>
      <c r="BU144" s="152"/>
      <c r="BV144" s="153"/>
      <c r="BW144" s="153"/>
      <c r="BX144" s="153"/>
      <c r="BY144" s="153"/>
      <c r="BZ144" s="153"/>
      <c r="CA144" s="153"/>
      <c r="CB144" s="153"/>
      <c r="CC144" s="154"/>
      <c r="CD144" s="152"/>
      <c r="CE144" s="153"/>
      <c r="CF144" s="154"/>
      <c r="CG144" s="152"/>
      <c r="CH144" s="154"/>
      <c r="CI144" s="45"/>
      <c r="CJ144" s="45"/>
      <c r="CK144" s="148"/>
      <c r="CL144" s="148"/>
      <c r="CM144" s="53"/>
      <c r="CN144" s="53"/>
      <c r="CO144" s="53"/>
      <c r="CP144" s="53"/>
      <c r="CQ144" s="122"/>
      <c r="CR144" s="81"/>
      <c r="CS144" s="108"/>
      <c r="CT144" s="150"/>
      <c r="CU144" s="152"/>
      <c r="CV144" s="153"/>
      <c r="CW144" s="153"/>
      <c r="CX144" s="153"/>
      <c r="CY144" s="153"/>
      <c r="CZ144" s="154"/>
      <c r="DA144" s="152"/>
      <c r="DB144" s="153"/>
      <c r="DC144" s="153"/>
      <c r="DD144" s="153"/>
      <c r="DE144" s="153"/>
      <c r="DF144" s="153"/>
      <c r="DG144" s="153"/>
      <c r="DH144" s="153"/>
      <c r="DI144" s="154"/>
      <c r="DJ144" s="152"/>
      <c r="DK144" s="153"/>
      <c r="DL144" s="154"/>
      <c r="DM144" s="152"/>
      <c r="DN144" s="154"/>
      <c r="DO144" s="45"/>
      <c r="DP144" s="45"/>
      <c r="DQ144" s="148"/>
      <c r="DR144" s="148"/>
      <c r="DS144" s="53"/>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H145" s="428"/>
      <c r="AI145" s="429"/>
      <c r="AJ145" s="282"/>
      <c r="AK145" s="283"/>
      <c r="AL145" s="283"/>
      <c r="AM145" s="283"/>
      <c r="AN145" s="283"/>
      <c r="AO145" s="284"/>
      <c r="AP145" s="282"/>
      <c r="AQ145" s="283"/>
      <c r="AR145" s="283"/>
      <c r="AS145" s="283"/>
      <c r="AT145" s="283"/>
      <c r="AU145" s="283"/>
      <c r="AV145" s="283"/>
      <c r="AW145" s="283"/>
      <c r="AX145" s="284"/>
      <c r="AY145" s="288"/>
      <c r="AZ145" s="288"/>
      <c r="BA145" s="288"/>
      <c r="BB145" s="426"/>
      <c r="BC145" s="426"/>
      <c r="BD145" s="45"/>
      <c r="BE145" s="45"/>
      <c r="BF145" s="148"/>
      <c r="BG145" s="148"/>
      <c r="BH145" s="53"/>
      <c r="BI145" s="53"/>
      <c r="BJ145" s="53"/>
      <c r="BK145" s="53"/>
      <c r="BL145" s="112"/>
      <c r="BM145" s="108"/>
      <c r="BN145" s="151"/>
      <c r="BO145" s="152"/>
      <c r="BP145" s="153"/>
      <c r="BQ145" s="153"/>
      <c r="BR145" s="153"/>
      <c r="BS145" s="153"/>
      <c r="BT145" s="154"/>
      <c r="BU145" s="152"/>
      <c r="BV145" s="153"/>
      <c r="BW145" s="153"/>
      <c r="BX145" s="153"/>
      <c r="BY145" s="153"/>
      <c r="BZ145" s="153"/>
      <c r="CA145" s="153"/>
      <c r="CB145" s="153"/>
      <c r="CC145" s="154"/>
      <c r="CD145" s="152"/>
      <c r="CE145" s="153"/>
      <c r="CF145" s="154"/>
      <c r="CG145" s="152"/>
      <c r="CH145" s="154"/>
      <c r="CI145" s="45"/>
      <c r="CJ145" s="45"/>
      <c r="CK145" s="148"/>
      <c r="CL145" s="148"/>
      <c r="CM145" s="53"/>
      <c r="CN145" s="53"/>
      <c r="CO145" s="53"/>
      <c r="CP145" s="53"/>
      <c r="CQ145" s="122"/>
      <c r="CR145" s="81"/>
      <c r="CS145" s="108"/>
      <c r="CT145" s="150"/>
      <c r="CU145" s="152"/>
      <c r="CV145" s="153"/>
      <c r="CW145" s="153"/>
      <c r="CX145" s="153"/>
      <c r="CY145" s="153"/>
      <c r="CZ145" s="154"/>
      <c r="DA145" s="152"/>
      <c r="DB145" s="153"/>
      <c r="DC145" s="153"/>
      <c r="DD145" s="153"/>
      <c r="DE145" s="153"/>
      <c r="DF145" s="153"/>
      <c r="DG145" s="153"/>
      <c r="DH145" s="153"/>
      <c r="DI145" s="154"/>
      <c r="DJ145" s="152"/>
      <c r="DK145" s="153"/>
      <c r="DL145" s="154"/>
      <c r="DM145" s="152"/>
      <c r="DN145" s="154"/>
      <c r="DO145" s="45"/>
      <c r="DP145" s="45"/>
      <c r="DQ145" s="148"/>
      <c r="DR145" s="148"/>
      <c r="DS145" s="53"/>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H146" s="428"/>
      <c r="AI146" s="429"/>
      <c r="AJ146" s="282"/>
      <c r="AK146" s="283"/>
      <c r="AL146" s="283"/>
      <c r="AM146" s="283"/>
      <c r="AN146" s="283"/>
      <c r="AO146" s="284"/>
      <c r="AP146" s="282"/>
      <c r="AQ146" s="283"/>
      <c r="AR146" s="283"/>
      <c r="AS146" s="283"/>
      <c r="AT146" s="283"/>
      <c r="AU146" s="283"/>
      <c r="AV146" s="283"/>
      <c r="AW146" s="283"/>
      <c r="AX146" s="284"/>
      <c r="AY146" s="288"/>
      <c r="AZ146" s="288"/>
      <c r="BA146" s="288"/>
      <c r="BB146" s="426"/>
      <c r="BC146" s="426"/>
      <c r="BD146" s="45"/>
      <c r="BE146" s="45"/>
      <c r="BF146" s="148"/>
      <c r="BG146" s="148"/>
      <c r="BH146" s="53"/>
      <c r="BI146" s="53"/>
      <c r="BJ146" s="53"/>
      <c r="BK146" s="53"/>
      <c r="BL146" s="112"/>
      <c r="BM146" s="108"/>
      <c r="BN146" s="151"/>
      <c r="BO146" s="152"/>
      <c r="BP146" s="153"/>
      <c r="BQ146" s="153"/>
      <c r="BR146" s="153"/>
      <c r="BS146" s="153"/>
      <c r="BT146" s="154"/>
      <c r="BU146" s="152"/>
      <c r="BV146" s="153"/>
      <c r="BW146" s="153"/>
      <c r="BX146" s="153"/>
      <c r="BY146" s="153"/>
      <c r="BZ146" s="153"/>
      <c r="CA146" s="153"/>
      <c r="CB146" s="153"/>
      <c r="CC146" s="154"/>
      <c r="CD146" s="152"/>
      <c r="CE146" s="153"/>
      <c r="CF146" s="154"/>
      <c r="CG146" s="152"/>
      <c r="CH146" s="154"/>
      <c r="CI146" s="45"/>
      <c r="CJ146" s="45"/>
      <c r="CK146" s="148"/>
      <c r="CL146" s="148"/>
      <c r="CM146" s="53"/>
      <c r="CN146" s="53"/>
      <c r="CO146" s="53"/>
      <c r="CP146" s="53"/>
      <c r="CQ146" s="122"/>
      <c r="CR146" s="81"/>
      <c r="CS146" s="108"/>
      <c r="CT146" s="150"/>
      <c r="CU146" s="152"/>
      <c r="CV146" s="153"/>
      <c r="CW146" s="153"/>
      <c r="CX146" s="153"/>
      <c r="CY146" s="153"/>
      <c r="CZ146" s="154"/>
      <c r="DA146" s="152"/>
      <c r="DB146" s="153"/>
      <c r="DC146" s="153"/>
      <c r="DD146" s="153"/>
      <c r="DE146" s="153"/>
      <c r="DF146" s="153"/>
      <c r="DG146" s="153"/>
      <c r="DH146" s="153"/>
      <c r="DI146" s="154"/>
      <c r="DJ146" s="152"/>
      <c r="DK146" s="153"/>
      <c r="DL146" s="154"/>
      <c r="DM146" s="152"/>
      <c r="DN146" s="154"/>
      <c r="DO146" s="45"/>
      <c r="DP146" s="45"/>
      <c r="DQ146" s="148"/>
      <c r="DR146" s="148"/>
      <c r="DS146" s="53"/>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H147" s="428"/>
      <c r="AI147" s="429"/>
      <c r="AJ147" s="282"/>
      <c r="AK147" s="283"/>
      <c r="AL147" s="283"/>
      <c r="AM147" s="283"/>
      <c r="AN147" s="283"/>
      <c r="AO147" s="284"/>
      <c r="AP147" s="282"/>
      <c r="AQ147" s="283"/>
      <c r="AR147" s="283"/>
      <c r="AS147" s="283"/>
      <c r="AT147" s="283"/>
      <c r="AU147" s="283"/>
      <c r="AV147" s="283"/>
      <c r="AW147" s="283"/>
      <c r="AX147" s="284"/>
      <c r="AY147" s="288"/>
      <c r="AZ147" s="288"/>
      <c r="BA147" s="288"/>
      <c r="BB147" s="426"/>
      <c r="BC147" s="426"/>
      <c r="BD147" s="45"/>
      <c r="BE147" s="45"/>
      <c r="BF147" s="148"/>
      <c r="BG147" s="148"/>
      <c r="BH147" s="53"/>
      <c r="BI147" s="53"/>
      <c r="BJ147" s="53"/>
      <c r="BK147" s="53"/>
      <c r="BL147" s="112"/>
      <c r="BM147" s="108"/>
      <c r="BN147" s="151"/>
      <c r="BO147" s="152"/>
      <c r="BP147" s="153"/>
      <c r="BQ147" s="153"/>
      <c r="BR147" s="153"/>
      <c r="BS147" s="153"/>
      <c r="BT147" s="154"/>
      <c r="BU147" s="152"/>
      <c r="BV147" s="153"/>
      <c r="BW147" s="153"/>
      <c r="BX147" s="153"/>
      <c r="BY147" s="153"/>
      <c r="BZ147" s="153"/>
      <c r="CA147" s="153"/>
      <c r="CB147" s="153"/>
      <c r="CC147" s="154"/>
      <c r="CD147" s="152"/>
      <c r="CE147" s="153"/>
      <c r="CF147" s="154"/>
      <c r="CG147" s="152"/>
      <c r="CH147" s="154"/>
      <c r="CI147" s="45"/>
      <c r="CJ147" s="45"/>
      <c r="CK147" s="148"/>
      <c r="CL147" s="148"/>
      <c r="CM147" s="53"/>
      <c r="CN147" s="53"/>
      <c r="CO147" s="53"/>
      <c r="CP147" s="53"/>
      <c r="CQ147" s="122"/>
      <c r="CR147" s="81"/>
      <c r="CS147" s="108"/>
      <c r="CT147" s="150"/>
      <c r="CU147" s="152"/>
      <c r="CV147" s="153"/>
      <c r="CW147" s="153"/>
      <c r="CX147" s="153"/>
      <c r="CY147" s="153"/>
      <c r="CZ147" s="154"/>
      <c r="DA147" s="152"/>
      <c r="DB147" s="153"/>
      <c r="DC147" s="153"/>
      <c r="DD147" s="153"/>
      <c r="DE147" s="153"/>
      <c r="DF147" s="153"/>
      <c r="DG147" s="153"/>
      <c r="DH147" s="153"/>
      <c r="DI147" s="154"/>
      <c r="DJ147" s="152"/>
      <c r="DK147" s="153"/>
      <c r="DL147" s="154"/>
      <c r="DM147" s="152"/>
      <c r="DN147" s="154"/>
      <c r="DO147" s="45"/>
      <c r="DP147" s="45"/>
      <c r="DQ147" s="148"/>
      <c r="DR147" s="148"/>
      <c r="DS147" s="53"/>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H148" s="428"/>
      <c r="AI148" s="429"/>
      <c r="AJ148" s="282"/>
      <c r="AK148" s="283"/>
      <c r="AL148" s="283"/>
      <c r="AM148" s="283"/>
      <c r="AN148" s="283"/>
      <c r="AO148" s="284"/>
      <c r="AP148" s="282"/>
      <c r="AQ148" s="283"/>
      <c r="AR148" s="283"/>
      <c r="AS148" s="283"/>
      <c r="AT148" s="283"/>
      <c r="AU148" s="283"/>
      <c r="AV148" s="283"/>
      <c r="AW148" s="283"/>
      <c r="AX148" s="284"/>
      <c r="AY148" s="288"/>
      <c r="AZ148" s="288"/>
      <c r="BA148" s="288"/>
      <c r="BB148" s="426"/>
      <c r="BC148" s="426"/>
      <c r="BD148" s="45"/>
      <c r="BE148" s="45"/>
      <c r="BF148" s="148"/>
      <c r="BG148" s="148"/>
      <c r="BH148" s="53"/>
      <c r="BI148" s="53"/>
      <c r="BJ148" s="53"/>
      <c r="BK148" s="53"/>
      <c r="BL148" s="112"/>
      <c r="BM148" s="108"/>
      <c r="BN148" s="151"/>
      <c r="BO148" s="152"/>
      <c r="BP148" s="153"/>
      <c r="BQ148" s="153"/>
      <c r="BR148" s="153"/>
      <c r="BS148" s="153"/>
      <c r="BT148" s="154"/>
      <c r="BU148" s="152"/>
      <c r="BV148" s="153"/>
      <c r="BW148" s="153"/>
      <c r="BX148" s="153"/>
      <c r="BY148" s="153"/>
      <c r="BZ148" s="153"/>
      <c r="CA148" s="153"/>
      <c r="CB148" s="153"/>
      <c r="CC148" s="154"/>
      <c r="CD148" s="152"/>
      <c r="CE148" s="153"/>
      <c r="CF148" s="154"/>
      <c r="CG148" s="152"/>
      <c r="CH148" s="154"/>
      <c r="CI148" s="45"/>
      <c r="CJ148" s="45"/>
      <c r="CK148" s="148"/>
      <c r="CL148" s="148"/>
      <c r="CM148" s="53"/>
      <c r="CN148" s="53"/>
      <c r="CO148" s="53"/>
      <c r="CP148" s="53"/>
      <c r="CQ148" s="122"/>
      <c r="CR148" s="81"/>
      <c r="CS148" s="108"/>
      <c r="CT148" s="150"/>
      <c r="CU148" s="152"/>
      <c r="CV148" s="153"/>
      <c r="CW148" s="153"/>
      <c r="CX148" s="153"/>
      <c r="CY148" s="153"/>
      <c r="CZ148" s="154"/>
      <c r="DA148" s="152"/>
      <c r="DB148" s="153"/>
      <c r="DC148" s="153"/>
      <c r="DD148" s="153"/>
      <c r="DE148" s="153"/>
      <c r="DF148" s="153"/>
      <c r="DG148" s="153"/>
      <c r="DH148" s="153"/>
      <c r="DI148" s="154"/>
      <c r="DJ148" s="152"/>
      <c r="DK148" s="153"/>
      <c r="DL148" s="154"/>
      <c r="DM148" s="152"/>
      <c r="DN148" s="154"/>
      <c r="DO148" s="45"/>
      <c r="DP148" s="45"/>
      <c r="DQ148" s="148"/>
      <c r="DR148" s="148"/>
      <c r="DS148" s="53"/>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H149" s="428"/>
      <c r="AI149" s="429"/>
      <c r="AJ149" s="282"/>
      <c r="AK149" s="283"/>
      <c r="AL149" s="283"/>
      <c r="AM149" s="283"/>
      <c r="AN149" s="283"/>
      <c r="AO149" s="284"/>
      <c r="AP149" s="282"/>
      <c r="AQ149" s="283"/>
      <c r="AR149" s="283"/>
      <c r="AS149" s="283"/>
      <c r="AT149" s="283"/>
      <c r="AU149" s="283"/>
      <c r="AV149" s="283"/>
      <c r="AW149" s="283"/>
      <c r="AX149" s="284"/>
      <c r="AY149" s="288"/>
      <c r="AZ149" s="288"/>
      <c r="BA149" s="288"/>
      <c r="BB149" s="426"/>
      <c r="BC149" s="426"/>
      <c r="BD149" s="45"/>
      <c r="BE149" s="45"/>
      <c r="BF149" s="148"/>
      <c r="BG149" s="148"/>
      <c r="BH149" s="53"/>
      <c r="BI149" s="53"/>
      <c r="BJ149" s="53"/>
      <c r="BK149" s="53"/>
      <c r="BL149" s="112"/>
      <c r="BM149" s="108"/>
      <c r="BN149" s="151"/>
      <c r="BO149" s="274"/>
      <c r="BP149" s="357"/>
      <c r="BQ149" s="357"/>
      <c r="BR149" s="357"/>
      <c r="BS149" s="357"/>
      <c r="BT149" s="357"/>
      <c r="BU149" s="357"/>
      <c r="BV149" s="357"/>
      <c r="BW149" s="357"/>
      <c r="BX149" s="357"/>
      <c r="BY149" s="357"/>
      <c r="BZ149" s="357"/>
      <c r="CA149" s="357"/>
      <c r="CB149" s="357"/>
      <c r="CC149" s="358"/>
      <c r="CD149" s="274"/>
      <c r="CE149" s="357"/>
      <c r="CF149" s="358"/>
      <c r="CG149" s="427"/>
      <c r="CH149" s="358"/>
      <c r="CI149" s="45"/>
      <c r="CJ149" s="45"/>
      <c r="CK149" s="148"/>
      <c r="CL149" s="148"/>
      <c r="CM149" s="53"/>
      <c r="CN149" s="53"/>
      <c r="CO149" s="53"/>
      <c r="CP149" s="53"/>
      <c r="CQ149" s="122"/>
      <c r="CR149" s="81"/>
      <c r="CS149" s="108"/>
      <c r="CT149" s="150"/>
      <c r="CU149" s="152"/>
      <c r="CV149" s="153"/>
      <c r="CW149" s="153"/>
      <c r="CX149" s="153"/>
      <c r="CY149" s="153"/>
      <c r="CZ149" s="154"/>
      <c r="DA149" s="152"/>
      <c r="DB149" s="153"/>
      <c r="DC149" s="153"/>
      <c r="DD149" s="153"/>
      <c r="DE149" s="153"/>
      <c r="DF149" s="153"/>
      <c r="DG149" s="153"/>
      <c r="DH149" s="153"/>
      <c r="DI149" s="154"/>
      <c r="DJ149" s="152"/>
      <c r="DK149" s="153"/>
      <c r="DL149" s="154"/>
      <c r="DM149" s="152"/>
      <c r="DN149" s="154"/>
      <c r="DO149" s="45"/>
      <c r="DP149" s="45"/>
      <c r="DQ149" s="148"/>
      <c r="DR149" s="148"/>
      <c r="DS149" s="53"/>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H150" s="428"/>
      <c r="AI150" s="429"/>
      <c r="AJ150" s="282"/>
      <c r="AK150" s="283"/>
      <c r="AL150" s="283"/>
      <c r="AM150" s="283"/>
      <c r="AN150" s="283"/>
      <c r="AO150" s="284"/>
      <c r="AP150" s="282"/>
      <c r="AQ150" s="283"/>
      <c r="AR150" s="283"/>
      <c r="AS150" s="283"/>
      <c r="AT150" s="283"/>
      <c r="AU150" s="283"/>
      <c r="AV150" s="283"/>
      <c r="AW150" s="283"/>
      <c r="AX150" s="284"/>
      <c r="AY150" s="288"/>
      <c r="AZ150" s="288"/>
      <c r="BA150" s="288"/>
      <c r="BB150" s="426"/>
      <c r="BC150" s="426"/>
      <c r="BD150" s="45"/>
      <c r="BE150" s="45"/>
      <c r="BF150" s="148"/>
      <c r="BG150" s="148"/>
      <c r="BH150" s="53"/>
      <c r="BI150" s="53"/>
      <c r="BJ150" s="53"/>
      <c r="BK150" s="53"/>
      <c r="BL150" s="112"/>
      <c r="BM150" s="108"/>
      <c r="BN150" s="151"/>
      <c r="BO150" s="274"/>
      <c r="BP150" s="357"/>
      <c r="BQ150" s="357"/>
      <c r="BR150" s="357"/>
      <c r="BS150" s="357"/>
      <c r="BT150" s="357"/>
      <c r="BU150" s="357"/>
      <c r="BV150" s="357"/>
      <c r="BW150" s="357"/>
      <c r="BX150" s="357"/>
      <c r="BY150" s="357"/>
      <c r="BZ150" s="357"/>
      <c r="CA150" s="357"/>
      <c r="CB150" s="357"/>
      <c r="CC150" s="358"/>
      <c r="CD150" s="274"/>
      <c r="CE150" s="357"/>
      <c r="CF150" s="358"/>
      <c r="CG150" s="427"/>
      <c r="CH150" s="358"/>
      <c r="CI150" s="45"/>
      <c r="CJ150" s="45"/>
      <c r="CK150" s="148"/>
      <c r="CL150" s="148"/>
      <c r="CM150" s="53"/>
      <c r="CN150" s="53"/>
      <c r="CO150" s="53"/>
      <c r="CP150" s="53"/>
      <c r="CQ150" s="122"/>
      <c r="CR150" s="81"/>
      <c r="CS150" s="108"/>
      <c r="CT150" s="150"/>
      <c r="CU150" s="152"/>
      <c r="CV150" s="153"/>
      <c r="CW150" s="153"/>
      <c r="CX150" s="153"/>
      <c r="CY150" s="153"/>
      <c r="CZ150" s="154"/>
      <c r="DA150" s="152"/>
      <c r="DB150" s="153"/>
      <c r="DC150" s="153"/>
      <c r="DD150" s="153"/>
      <c r="DE150" s="153"/>
      <c r="DF150" s="153"/>
      <c r="DG150" s="153"/>
      <c r="DH150" s="153"/>
      <c r="DI150" s="154"/>
      <c r="DJ150" s="152"/>
      <c r="DK150" s="153"/>
      <c r="DL150" s="154"/>
      <c r="DM150" s="152"/>
      <c r="DN150" s="154"/>
      <c r="DO150" s="45"/>
      <c r="DP150" s="45"/>
      <c r="DQ150" s="148"/>
      <c r="DR150" s="148"/>
      <c r="DS150" s="53"/>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08"/>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112"/>
      <c r="BM151" s="108"/>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122"/>
      <c r="CR151" s="81"/>
      <c r="CS151" s="108"/>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08"/>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112"/>
      <c r="BM152" s="108"/>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122"/>
      <c r="CR152" s="81"/>
      <c r="CS152" s="108"/>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08"/>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112"/>
      <c r="BM153" s="108"/>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122"/>
      <c r="CR153" s="81"/>
      <c r="CS153" s="108"/>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08"/>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112"/>
      <c r="BM154" s="108"/>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122"/>
      <c r="CR154" s="81"/>
      <c r="CS154" s="108"/>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08"/>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112"/>
      <c r="BM155" s="108"/>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122"/>
      <c r="CR155" s="81"/>
      <c r="CS155" s="108"/>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08"/>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112"/>
      <c r="BM156" s="108"/>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122"/>
      <c r="CR156" s="81"/>
      <c r="CS156" s="108"/>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08"/>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112"/>
      <c r="BM157" s="108"/>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122"/>
      <c r="CR157" s="81"/>
      <c r="CS157" s="108"/>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08"/>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112"/>
      <c r="BM158" s="108"/>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122"/>
      <c r="CR158" s="81"/>
      <c r="CS158" s="108"/>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08"/>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112"/>
      <c r="BM159" s="108"/>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122"/>
      <c r="CR159" s="81"/>
      <c r="CS159" s="108"/>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ht="13.5" thickBot="1" x14ac:dyDescent="0.25">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08"/>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112"/>
      <c r="BM160" s="108"/>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122"/>
      <c r="CR160" s="81"/>
      <c r="CS160" s="108"/>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9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09"/>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113"/>
      <c r="BM161" s="109"/>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123"/>
      <c r="CR161" s="83"/>
      <c r="CS161" s="109"/>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U161" s="93"/>
      <c r="DV161" s="93"/>
      <c r="DW161" s="93"/>
      <c r="DX161" s="83"/>
    </row>
    <row r="162" spans="1:128" x14ac:dyDescent="0.2">
      <c r="DV162" s="53"/>
    </row>
  </sheetData>
  <mergeCells count="697">
    <mergeCell ref="B138:C138"/>
    <mergeCell ref="D138:I138"/>
    <mergeCell ref="B139:C139"/>
    <mergeCell ref="D139:I139"/>
    <mergeCell ref="B140:C140"/>
    <mergeCell ref="D140:I140"/>
    <mergeCell ref="B137:C137"/>
    <mergeCell ref="D136:I136"/>
    <mergeCell ref="D137:I137"/>
    <mergeCell ref="BO127:BT127"/>
    <mergeCell ref="BU127:CC127"/>
    <mergeCell ref="CD127:CF127"/>
    <mergeCell ref="CG127:CH127"/>
    <mergeCell ref="B136:C136"/>
    <mergeCell ref="BP92:CM92"/>
    <mergeCell ref="BP94:CM94"/>
    <mergeCell ref="BP95:CM95"/>
    <mergeCell ref="BP96:CM96"/>
    <mergeCell ref="AI94:BF94"/>
    <mergeCell ref="B129:C129"/>
    <mergeCell ref="D129:I129"/>
    <mergeCell ref="J129:R129"/>
    <mergeCell ref="S129:U129"/>
    <mergeCell ref="V129:W129"/>
    <mergeCell ref="B132:C132"/>
    <mergeCell ref="D132:I132"/>
    <mergeCell ref="J132:R132"/>
    <mergeCell ref="S132:U132"/>
    <mergeCell ref="V132:W132"/>
    <mergeCell ref="B131:C131"/>
    <mergeCell ref="V136:W136"/>
    <mergeCell ref="D131:I131"/>
    <mergeCell ref="J131:R131"/>
    <mergeCell ref="B37:E40"/>
    <mergeCell ref="F37:I40"/>
    <mergeCell ref="Z30:AA30"/>
    <mergeCell ref="B31:E34"/>
    <mergeCell ref="F31:I34"/>
    <mergeCell ref="J31:M34"/>
    <mergeCell ref="B36:C36"/>
    <mergeCell ref="F36:G36"/>
    <mergeCell ref="J36:AC40"/>
    <mergeCell ref="N30:O30"/>
    <mergeCell ref="R30:S30"/>
    <mergeCell ref="F30:G30"/>
    <mergeCell ref="J30:K30"/>
    <mergeCell ref="V30:W30"/>
    <mergeCell ref="N31:Q34"/>
    <mergeCell ref="R31:U34"/>
    <mergeCell ref="B30:C30"/>
    <mergeCell ref="CV98:DS98"/>
    <mergeCell ref="CV83:DS83"/>
    <mergeCell ref="CV84:DS84"/>
    <mergeCell ref="CV85:DS85"/>
    <mergeCell ref="CV86:DS86"/>
    <mergeCell ref="CV87:DS87"/>
    <mergeCell ref="CV88:DS88"/>
    <mergeCell ref="CV89:DS89"/>
    <mergeCell ref="CV90:DS90"/>
    <mergeCell ref="CV91:DS91"/>
    <mergeCell ref="CV92:DS92"/>
    <mergeCell ref="CV93:DS93"/>
    <mergeCell ref="CV94:DS94"/>
    <mergeCell ref="CV95:DS95"/>
    <mergeCell ref="CV96:DS96"/>
    <mergeCell ref="CV97:DS97"/>
    <mergeCell ref="DO2:DU2"/>
    <mergeCell ref="AH2:BA2"/>
    <mergeCell ref="BN2:CG2"/>
    <mergeCell ref="CT2:DM2"/>
    <mergeCell ref="BB18:BC18"/>
    <mergeCell ref="AH13:AK16"/>
    <mergeCell ref="BV12:BW12"/>
    <mergeCell ref="BZ12:CA12"/>
    <mergeCell ref="CD12:CE12"/>
    <mergeCell ref="CH12:CI12"/>
    <mergeCell ref="AH4:AK4"/>
    <mergeCell ref="AL4:AO4"/>
    <mergeCell ref="AP4:AS4"/>
    <mergeCell ref="AT4:AW4"/>
    <mergeCell ref="AX4:BA4"/>
    <mergeCell ref="BV3:BW3"/>
    <mergeCell ref="BN4:BQ4"/>
    <mergeCell ref="BR4:BU4"/>
    <mergeCell ref="BV4:BY4"/>
    <mergeCell ref="BZ4:CC4"/>
    <mergeCell ref="AL12:AM12"/>
    <mergeCell ref="CG3:CH3"/>
    <mergeCell ref="BF4:BI4"/>
    <mergeCell ref="AH6:AI6"/>
    <mergeCell ref="BN1:CR1"/>
    <mergeCell ref="AH1:BL1"/>
    <mergeCell ref="AX30:AY30"/>
    <mergeCell ref="BB30:BC30"/>
    <mergeCell ref="BF30:BG30"/>
    <mergeCell ref="AT6:AU6"/>
    <mergeCell ref="AX6:AY6"/>
    <mergeCell ref="BB6:BC6"/>
    <mergeCell ref="BF6:BG6"/>
    <mergeCell ref="AH7:AK10"/>
    <mergeCell ref="AL7:AO10"/>
    <mergeCell ref="AP7:AS10"/>
    <mergeCell ref="AX12:AY12"/>
    <mergeCell ref="BB12:BC12"/>
    <mergeCell ref="BF12:BG12"/>
    <mergeCell ref="BR3:BS3"/>
    <mergeCell ref="BY3:BZ3"/>
    <mergeCell ref="CD3:CE3"/>
    <mergeCell ref="AL6:AM6"/>
    <mergeCell ref="AP6:AQ6"/>
    <mergeCell ref="BN12:BO12"/>
    <mergeCell ref="BR12:BS12"/>
    <mergeCell ref="BB4:BE4"/>
    <mergeCell ref="AT7:AW10"/>
    <mergeCell ref="AL18:AM18"/>
    <mergeCell ref="AP18:AQ18"/>
    <mergeCell ref="AT18:AU18"/>
    <mergeCell ref="AX18:AY18"/>
    <mergeCell ref="AP12:AQ12"/>
    <mergeCell ref="AT12:AU12"/>
    <mergeCell ref="R13:U16"/>
    <mergeCell ref="Z12:AA12"/>
    <mergeCell ref="AP13:AS16"/>
    <mergeCell ref="AT13:AW16"/>
    <mergeCell ref="AX13:BA16"/>
    <mergeCell ref="AL13:AO16"/>
    <mergeCell ref="V13:Y16"/>
    <mergeCell ref="Z13:AC16"/>
    <mergeCell ref="B18:C18"/>
    <mergeCell ref="F18:G18"/>
    <mergeCell ref="J18:K18"/>
    <mergeCell ref="AH18:AI18"/>
    <mergeCell ref="V19:Y22"/>
    <mergeCell ref="Z19:AC22"/>
    <mergeCell ref="V24:W24"/>
    <mergeCell ref="N24:O24"/>
    <mergeCell ref="R24:S24"/>
    <mergeCell ref="R18:S18"/>
    <mergeCell ref="R19:U22"/>
    <mergeCell ref="W2:AC2"/>
    <mergeCell ref="BC2:BI2"/>
    <mergeCell ref="J3:K3"/>
    <mergeCell ref="M3:N3"/>
    <mergeCell ref="R3:S3"/>
    <mergeCell ref="U3:V3"/>
    <mergeCell ref="X3:Y3"/>
    <mergeCell ref="AL3:AM3"/>
    <mergeCell ref="AS3:AT3"/>
    <mergeCell ref="AX3:AY3"/>
    <mergeCell ref="BA3:BB3"/>
    <mergeCell ref="BD3:BE3"/>
    <mergeCell ref="AP3:AQ3"/>
    <mergeCell ref="CI2:CO2"/>
    <mergeCell ref="DR7:DU10"/>
    <mergeCell ref="CT6:CU6"/>
    <mergeCell ref="CX6:CY6"/>
    <mergeCell ref="DB6:DC6"/>
    <mergeCell ref="DF6:DG6"/>
    <mergeCell ref="N4:Q4"/>
    <mergeCell ref="R4:U4"/>
    <mergeCell ref="V4:Y4"/>
    <mergeCell ref="CX3:CY3"/>
    <mergeCell ref="DE3:DF3"/>
    <mergeCell ref="DM3:DN3"/>
    <mergeCell ref="DP3:DQ3"/>
    <mergeCell ref="BN7:BQ10"/>
    <mergeCell ref="BR7:BU10"/>
    <mergeCell ref="BV7:BY10"/>
    <mergeCell ref="BZ7:CC10"/>
    <mergeCell ref="CD7:CG10"/>
    <mergeCell ref="CH7:CK10"/>
    <mergeCell ref="CL7:CO10"/>
    <mergeCell ref="Z7:AC10"/>
    <mergeCell ref="AX7:BA10"/>
    <mergeCell ref="BB7:BE10"/>
    <mergeCell ref="BF7:BI10"/>
    <mergeCell ref="DR4:DU4"/>
    <mergeCell ref="DJ6:DK6"/>
    <mergeCell ref="DN6:DO6"/>
    <mergeCell ref="DR6:DS6"/>
    <mergeCell ref="DF4:DI4"/>
    <mergeCell ref="DJ4:DM4"/>
    <mergeCell ref="DN4:DQ4"/>
    <mergeCell ref="BN6:BO6"/>
    <mergeCell ref="BR6:BS6"/>
    <mergeCell ref="BV6:BW6"/>
    <mergeCell ref="BZ6:CA6"/>
    <mergeCell ref="CD6:CE6"/>
    <mergeCell ref="CH6:CI6"/>
    <mergeCell ref="CT4:CW4"/>
    <mergeCell ref="CX4:DA4"/>
    <mergeCell ref="DB4:DE4"/>
    <mergeCell ref="CH4:CK4"/>
    <mergeCell ref="CL6:CM6"/>
    <mergeCell ref="CZ3:DD3"/>
    <mergeCell ref="DH3:DK3"/>
    <mergeCell ref="CT7:CW10"/>
    <mergeCell ref="CX7:DA10"/>
    <mergeCell ref="DB7:DE10"/>
    <mergeCell ref="DF7:DI10"/>
    <mergeCell ref="DJ7:DM10"/>
    <mergeCell ref="DN7:DQ10"/>
    <mergeCell ref="B4:E4"/>
    <mergeCell ref="F4:I4"/>
    <mergeCell ref="J4:M4"/>
    <mergeCell ref="CJ3:CK3"/>
    <mergeCell ref="B6:C6"/>
    <mergeCell ref="F6:G6"/>
    <mergeCell ref="J6:K6"/>
    <mergeCell ref="N6:O6"/>
    <mergeCell ref="R6:S6"/>
    <mergeCell ref="V6:W6"/>
    <mergeCell ref="Z6:AA6"/>
    <mergeCell ref="F3:G3"/>
    <mergeCell ref="Z4:AC4"/>
    <mergeCell ref="N7:Q10"/>
    <mergeCell ref="R7:U10"/>
    <mergeCell ref="DR12:DS12"/>
    <mergeCell ref="CT13:CW16"/>
    <mergeCell ref="CX13:DA16"/>
    <mergeCell ref="DB13:DE16"/>
    <mergeCell ref="DF13:DI16"/>
    <mergeCell ref="DJ13:DM16"/>
    <mergeCell ref="DN13:DQ16"/>
    <mergeCell ref="DR13:DU16"/>
    <mergeCell ref="DN18:DO18"/>
    <mergeCell ref="DR18:DS18"/>
    <mergeCell ref="CT18:CU18"/>
    <mergeCell ref="CX18:CY18"/>
    <mergeCell ref="DB18:DC18"/>
    <mergeCell ref="DF18:DG18"/>
    <mergeCell ref="DJ18:DK18"/>
    <mergeCell ref="CT12:CU12"/>
    <mergeCell ref="CX12:CY12"/>
    <mergeCell ref="DB12:DC12"/>
    <mergeCell ref="DF12:DG12"/>
    <mergeCell ref="DJ12:DK12"/>
    <mergeCell ref="DN12:DO12"/>
    <mergeCell ref="BV13:BY16"/>
    <mergeCell ref="CH18:CI18"/>
    <mergeCell ref="CL18:CM18"/>
    <mergeCell ref="BN18:BO18"/>
    <mergeCell ref="BR18:BS18"/>
    <mergeCell ref="DR31:DU34"/>
    <mergeCell ref="CT24:CU24"/>
    <mergeCell ref="CX24:CY24"/>
    <mergeCell ref="DB24:DC24"/>
    <mergeCell ref="DF24:DG24"/>
    <mergeCell ref="DJ24:DK24"/>
    <mergeCell ref="DN24:DO24"/>
    <mergeCell ref="DR24:DS24"/>
    <mergeCell ref="CT25:CW28"/>
    <mergeCell ref="CX25:DA28"/>
    <mergeCell ref="DB25:DE28"/>
    <mergeCell ref="DF25:DI28"/>
    <mergeCell ref="BV18:BW18"/>
    <mergeCell ref="BN19:BQ22"/>
    <mergeCell ref="BR19:BU22"/>
    <mergeCell ref="CT31:CW34"/>
    <mergeCell ref="DJ25:DM28"/>
    <mergeCell ref="BN31:BQ34"/>
    <mergeCell ref="DN19:DQ22"/>
    <mergeCell ref="CX36:CY36"/>
    <mergeCell ref="DB36:DU40"/>
    <mergeCell ref="CT37:CW40"/>
    <mergeCell ref="CX37:DA40"/>
    <mergeCell ref="CT36:CU36"/>
    <mergeCell ref="CT30:CU30"/>
    <mergeCell ref="BR36:BS36"/>
    <mergeCell ref="BV36:CO40"/>
    <mergeCell ref="BR37:BU40"/>
    <mergeCell ref="BR30:BS30"/>
    <mergeCell ref="BV30:BW30"/>
    <mergeCell ref="BZ30:CA30"/>
    <mergeCell ref="BV31:BY34"/>
    <mergeCell ref="CH31:CK34"/>
    <mergeCell ref="CL31:CO34"/>
    <mergeCell ref="DR19:DU22"/>
    <mergeCell ref="CX31:DA34"/>
    <mergeCell ref="DB31:DE34"/>
    <mergeCell ref="DF31:DI34"/>
    <mergeCell ref="DJ31:DM34"/>
    <mergeCell ref="DN31:DQ34"/>
    <mergeCell ref="BR31:BU34"/>
    <mergeCell ref="BZ31:CC34"/>
    <mergeCell ref="BZ25:CC28"/>
    <mergeCell ref="CD31:CG34"/>
    <mergeCell ref="DN25:DQ28"/>
    <mergeCell ref="DR25:DU28"/>
    <mergeCell ref="BV19:BY22"/>
    <mergeCell ref="BZ19:CC22"/>
    <mergeCell ref="CD19:CG22"/>
    <mergeCell ref="CH19:CK22"/>
    <mergeCell ref="CL19:CO22"/>
    <mergeCell ref="CX19:DA22"/>
    <mergeCell ref="DB19:DE22"/>
    <mergeCell ref="DF19:DI22"/>
    <mergeCell ref="DJ19:DM22"/>
    <mergeCell ref="BR24:BS24"/>
    <mergeCell ref="BV24:BW24"/>
    <mergeCell ref="BB13:BE16"/>
    <mergeCell ref="BF13:BI16"/>
    <mergeCell ref="B1:AF1"/>
    <mergeCell ref="F25:I28"/>
    <mergeCell ref="J25:M28"/>
    <mergeCell ref="N25:Q28"/>
    <mergeCell ref="R25:U28"/>
    <mergeCell ref="B12:C12"/>
    <mergeCell ref="F12:G12"/>
    <mergeCell ref="BF18:BG18"/>
    <mergeCell ref="AL19:AO22"/>
    <mergeCell ref="AP19:AS22"/>
    <mergeCell ref="AT19:AW22"/>
    <mergeCell ref="AX19:BA22"/>
    <mergeCell ref="BB19:BE22"/>
    <mergeCell ref="BF19:BI22"/>
    <mergeCell ref="BB25:BE28"/>
    <mergeCell ref="AL24:AM24"/>
    <mergeCell ref="AP24:AQ24"/>
    <mergeCell ref="AL25:AO28"/>
    <mergeCell ref="AX25:BA28"/>
    <mergeCell ref="AH19:AK22"/>
    <mergeCell ref="AH12:AI12"/>
    <mergeCell ref="B2:U2"/>
    <mergeCell ref="B25:E28"/>
    <mergeCell ref="B13:E16"/>
    <mergeCell ref="V25:Y28"/>
    <mergeCell ref="Z25:AC28"/>
    <mergeCell ref="J7:M10"/>
    <mergeCell ref="B7:E10"/>
    <mergeCell ref="F7:I10"/>
    <mergeCell ref="N13:Q16"/>
    <mergeCell ref="V7:Y10"/>
    <mergeCell ref="R12:S12"/>
    <mergeCell ref="J12:K12"/>
    <mergeCell ref="N12:O12"/>
    <mergeCell ref="B19:E22"/>
    <mergeCell ref="F19:I22"/>
    <mergeCell ref="Z24:AA24"/>
    <mergeCell ref="F13:I16"/>
    <mergeCell ref="J13:M16"/>
    <mergeCell ref="V18:W18"/>
    <mergeCell ref="Z18:AA18"/>
    <mergeCell ref="J19:M22"/>
    <mergeCell ref="N19:Q22"/>
    <mergeCell ref="B24:C24"/>
    <mergeCell ref="F24:G24"/>
    <mergeCell ref="J24:K24"/>
    <mergeCell ref="A82:A121"/>
    <mergeCell ref="B83:B99"/>
    <mergeCell ref="D98:AA98"/>
    <mergeCell ref="D97:AA97"/>
    <mergeCell ref="D83:AA83"/>
    <mergeCell ref="D84:AA84"/>
    <mergeCell ref="D85:AA85"/>
    <mergeCell ref="D86:AA86"/>
    <mergeCell ref="D87:AA87"/>
    <mergeCell ref="D88:AA88"/>
    <mergeCell ref="D89:AA89"/>
    <mergeCell ref="D90:AA90"/>
    <mergeCell ref="D92:AA92"/>
    <mergeCell ref="D93:AA93"/>
    <mergeCell ref="D94:AA94"/>
    <mergeCell ref="D95:AA95"/>
    <mergeCell ref="D96:AA96"/>
    <mergeCell ref="D91:AA91"/>
    <mergeCell ref="A42:A81"/>
    <mergeCell ref="A1:A41"/>
    <mergeCell ref="BP89:CM89"/>
    <mergeCell ref="BP90:CM90"/>
    <mergeCell ref="BP91:CM91"/>
    <mergeCell ref="AI84:BF84"/>
    <mergeCell ref="AI85:BF85"/>
    <mergeCell ref="AI90:BF90"/>
    <mergeCell ref="AI91:BF91"/>
    <mergeCell ref="N18:O18"/>
    <mergeCell ref="V12:W12"/>
    <mergeCell ref="BN36:BO36"/>
    <mergeCell ref="BN37:BQ40"/>
    <mergeCell ref="BN30:BO30"/>
    <mergeCell ref="V31:Y34"/>
    <mergeCell ref="Z31:AC34"/>
    <mergeCell ref="BN24:BO24"/>
    <mergeCell ref="BZ24:CA24"/>
    <mergeCell ref="CD24:CE24"/>
    <mergeCell ref="CH24:CI24"/>
    <mergeCell ref="CL24:CM24"/>
    <mergeCell ref="BN25:BQ28"/>
    <mergeCell ref="BR25:BU28"/>
    <mergeCell ref="BV25:BY28"/>
    <mergeCell ref="BN13:BQ16"/>
    <mergeCell ref="BR13:BU16"/>
    <mergeCell ref="CU1:DX1"/>
    <mergeCell ref="CD25:CG28"/>
    <mergeCell ref="CH25:CK28"/>
    <mergeCell ref="CL25:CO28"/>
    <mergeCell ref="CD30:CE30"/>
    <mergeCell ref="CH30:CI30"/>
    <mergeCell ref="CL30:CM30"/>
    <mergeCell ref="BZ13:CC16"/>
    <mergeCell ref="CD13:CG16"/>
    <mergeCell ref="CH13:CK16"/>
    <mergeCell ref="CL13:CO16"/>
    <mergeCell ref="BZ18:CA18"/>
    <mergeCell ref="CD18:CE18"/>
    <mergeCell ref="CX30:CY30"/>
    <mergeCell ref="DB30:DC30"/>
    <mergeCell ref="DF30:DG30"/>
    <mergeCell ref="DJ30:DK30"/>
    <mergeCell ref="DN30:DO30"/>
    <mergeCell ref="DR30:DS30"/>
    <mergeCell ref="CT19:CW22"/>
    <mergeCell ref="CL4:CO4"/>
    <mergeCell ref="CD4:CG4"/>
    <mergeCell ref="CL12:CM12"/>
    <mergeCell ref="CT83:CT99"/>
    <mergeCell ref="CV99:DS99"/>
    <mergeCell ref="B126:C126"/>
    <mergeCell ref="D126:I126"/>
    <mergeCell ref="J126:R126"/>
    <mergeCell ref="S126:U126"/>
    <mergeCell ref="V126:W126"/>
    <mergeCell ref="D99:AA99"/>
    <mergeCell ref="AI99:BF99"/>
    <mergeCell ref="AH123:BG123"/>
    <mergeCell ref="AH124:AT124"/>
    <mergeCell ref="AH125:AT125"/>
    <mergeCell ref="AU124:BG124"/>
    <mergeCell ref="AU125:BG125"/>
    <mergeCell ref="AP126:AX126"/>
    <mergeCell ref="AJ126:AO126"/>
    <mergeCell ref="AH126:AI126"/>
    <mergeCell ref="AY126:BA126"/>
    <mergeCell ref="BB126:BC126"/>
    <mergeCell ref="CT123:DR123"/>
    <mergeCell ref="CT124:DE124"/>
    <mergeCell ref="CT125:DE125"/>
    <mergeCell ref="DF124:DR124"/>
    <mergeCell ref="DF125:DR125"/>
    <mergeCell ref="A122:A161"/>
    <mergeCell ref="B123:AA123"/>
    <mergeCell ref="B124:N124"/>
    <mergeCell ref="O124:AA124"/>
    <mergeCell ref="B125:N125"/>
    <mergeCell ref="O125:AA125"/>
    <mergeCell ref="B128:C128"/>
    <mergeCell ref="D128:I128"/>
    <mergeCell ref="J128:R128"/>
    <mergeCell ref="S128:U128"/>
    <mergeCell ref="V128:W128"/>
    <mergeCell ref="B127:C127"/>
    <mergeCell ref="D127:I127"/>
    <mergeCell ref="J127:R127"/>
    <mergeCell ref="S127:U127"/>
    <mergeCell ref="V127:W127"/>
    <mergeCell ref="B130:C130"/>
    <mergeCell ref="D130:I130"/>
    <mergeCell ref="J130:R130"/>
    <mergeCell ref="S130:U130"/>
    <mergeCell ref="V130:W130"/>
    <mergeCell ref="J136:R136"/>
    <mergeCell ref="S136:U136"/>
    <mergeCell ref="S131:U131"/>
    <mergeCell ref="V131:W131"/>
    <mergeCell ref="J135:R135"/>
    <mergeCell ref="S135:U135"/>
    <mergeCell ref="V135:W135"/>
    <mergeCell ref="BB135:BC135"/>
    <mergeCell ref="J134:R134"/>
    <mergeCell ref="S134:U134"/>
    <mergeCell ref="V134:W134"/>
    <mergeCell ref="BB134:BC134"/>
    <mergeCell ref="AJ132:AO132"/>
    <mergeCell ref="B133:C133"/>
    <mergeCell ref="D133:I133"/>
    <mergeCell ref="J133:R133"/>
    <mergeCell ref="S133:U133"/>
    <mergeCell ref="V133:W133"/>
    <mergeCell ref="AH135:AI135"/>
    <mergeCell ref="AJ135:AO135"/>
    <mergeCell ref="AP135:AX135"/>
    <mergeCell ref="AY135:BA135"/>
    <mergeCell ref="D134:I134"/>
    <mergeCell ref="B134:C134"/>
    <mergeCell ref="D135:I135"/>
    <mergeCell ref="B135:C135"/>
    <mergeCell ref="J138:R138"/>
    <mergeCell ref="S138:U138"/>
    <mergeCell ref="V138:W138"/>
    <mergeCell ref="AH137:AI137"/>
    <mergeCell ref="AJ137:AO137"/>
    <mergeCell ref="AP137:AX137"/>
    <mergeCell ref="AH138:AI138"/>
    <mergeCell ref="AJ138:AO138"/>
    <mergeCell ref="AP138:AX138"/>
    <mergeCell ref="J137:R137"/>
    <mergeCell ref="S137:U137"/>
    <mergeCell ref="V137:W137"/>
    <mergeCell ref="J140:R140"/>
    <mergeCell ref="S140:U140"/>
    <mergeCell ref="V140:W140"/>
    <mergeCell ref="AH139:AI139"/>
    <mergeCell ref="AJ139:AO139"/>
    <mergeCell ref="AP139:AX139"/>
    <mergeCell ref="AH140:AI140"/>
    <mergeCell ref="AJ140:AO140"/>
    <mergeCell ref="AP140:AX140"/>
    <mergeCell ref="J139:R139"/>
    <mergeCell ref="S139:U139"/>
    <mergeCell ref="V139:W139"/>
    <mergeCell ref="J142:R142"/>
    <mergeCell ref="S142:U142"/>
    <mergeCell ref="V142:W142"/>
    <mergeCell ref="AH141:AI141"/>
    <mergeCell ref="AJ141:AO141"/>
    <mergeCell ref="AP141:AX141"/>
    <mergeCell ref="AH142:AI142"/>
    <mergeCell ref="AJ142:AO142"/>
    <mergeCell ref="AP142:AX142"/>
    <mergeCell ref="J141:R141"/>
    <mergeCell ref="S141:U141"/>
    <mergeCell ref="V141:W141"/>
    <mergeCell ref="J144:R144"/>
    <mergeCell ref="S144:U144"/>
    <mergeCell ref="V144:W144"/>
    <mergeCell ref="AH143:AI143"/>
    <mergeCell ref="AJ143:AO143"/>
    <mergeCell ref="AP143:AX143"/>
    <mergeCell ref="AH144:AI144"/>
    <mergeCell ref="AJ144:AO144"/>
    <mergeCell ref="AP144:AX144"/>
    <mergeCell ref="J143:R143"/>
    <mergeCell ref="S143:U143"/>
    <mergeCell ref="V143:W143"/>
    <mergeCell ref="J146:R146"/>
    <mergeCell ref="S146:U146"/>
    <mergeCell ref="V146:W146"/>
    <mergeCell ref="AH145:AI145"/>
    <mergeCell ref="AJ145:AO145"/>
    <mergeCell ref="AP145:AX145"/>
    <mergeCell ref="AH146:AI146"/>
    <mergeCell ref="AJ146:AO146"/>
    <mergeCell ref="AP146:AX146"/>
    <mergeCell ref="J145:R145"/>
    <mergeCell ref="S145:U145"/>
    <mergeCell ref="V145:W145"/>
    <mergeCell ref="J148:R148"/>
    <mergeCell ref="S148:U148"/>
    <mergeCell ref="V148:W148"/>
    <mergeCell ref="AH147:AI147"/>
    <mergeCell ref="AJ147:AO147"/>
    <mergeCell ref="AP147:AX147"/>
    <mergeCell ref="AH148:AI148"/>
    <mergeCell ref="AJ148:AO148"/>
    <mergeCell ref="AP148:AX148"/>
    <mergeCell ref="J147:R147"/>
    <mergeCell ref="S147:U147"/>
    <mergeCell ref="V147:W147"/>
    <mergeCell ref="J150:R150"/>
    <mergeCell ref="S150:U150"/>
    <mergeCell ref="V150:W150"/>
    <mergeCell ref="AH149:AI149"/>
    <mergeCell ref="AJ149:AO149"/>
    <mergeCell ref="AP149:AX149"/>
    <mergeCell ref="AH150:AI150"/>
    <mergeCell ref="AJ150:AO150"/>
    <mergeCell ref="AP150:AX150"/>
    <mergeCell ref="J149:R149"/>
    <mergeCell ref="S149:U149"/>
    <mergeCell ref="V149:W149"/>
    <mergeCell ref="DJ126:DL126"/>
    <mergeCell ref="AH136:AI136"/>
    <mergeCell ref="AJ136:AO136"/>
    <mergeCell ref="AP136:AX136"/>
    <mergeCell ref="AP129:AX129"/>
    <mergeCell ref="AH130:AI130"/>
    <mergeCell ref="AJ130:AO130"/>
    <mergeCell ref="AP130:AX130"/>
    <mergeCell ref="AH131:AI131"/>
    <mergeCell ref="AJ131:AO131"/>
    <mergeCell ref="AP131:AX131"/>
    <mergeCell ref="AH129:AI129"/>
    <mergeCell ref="AJ129:AO129"/>
    <mergeCell ref="AP132:AX132"/>
    <mergeCell ref="AH133:AI133"/>
    <mergeCell ref="AJ133:AO133"/>
    <mergeCell ref="AP133:AX133"/>
    <mergeCell ref="AH134:AI134"/>
    <mergeCell ref="AJ134:AO134"/>
    <mergeCell ref="AP134:AX134"/>
    <mergeCell ref="AH127:AI127"/>
    <mergeCell ref="AJ127:AO127"/>
    <mergeCell ref="AP127:AX127"/>
    <mergeCell ref="AH132:AI132"/>
    <mergeCell ref="DM126:DN126"/>
    <mergeCell ref="DA126:DI126"/>
    <mergeCell ref="CU126:CZ126"/>
    <mergeCell ref="AY148:BA148"/>
    <mergeCell ref="BB148:BC148"/>
    <mergeCell ref="AY143:BA143"/>
    <mergeCell ref="BB143:BC143"/>
    <mergeCell ref="AY144:BA144"/>
    <mergeCell ref="BB144:BC144"/>
    <mergeCell ref="AY136:BA136"/>
    <mergeCell ref="BB136:BC136"/>
    <mergeCell ref="AY137:BA137"/>
    <mergeCell ref="BB137:BC137"/>
    <mergeCell ref="AY138:BA138"/>
    <mergeCell ref="BB138:BC138"/>
    <mergeCell ref="AY139:BA139"/>
    <mergeCell ref="BB139:BC139"/>
    <mergeCell ref="AY140:BA140"/>
    <mergeCell ref="BB140:BC140"/>
    <mergeCell ref="AY141:BA141"/>
    <mergeCell ref="BB141:BC141"/>
    <mergeCell ref="AY129:BA129"/>
    <mergeCell ref="BB129:BC129"/>
    <mergeCell ref="AY142:BA142"/>
    <mergeCell ref="BN83:BN99"/>
    <mergeCell ref="BP97:CM97"/>
    <mergeCell ref="BO99:CM99"/>
    <mergeCell ref="AI98:BF98"/>
    <mergeCell ref="BP98:CM98"/>
    <mergeCell ref="AH128:AI128"/>
    <mergeCell ref="AJ128:AO128"/>
    <mergeCell ref="AP128:AX128"/>
    <mergeCell ref="AY127:BA127"/>
    <mergeCell ref="BB127:BC127"/>
    <mergeCell ref="AY128:BA128"/>
    <mergeCell ref="BB128:BC128"/>
    <mergeCell ref="BP93:CM93"/>
    <mergeCell ref="AI86:BF86"/>
    <mergeCell ref="AI87:BF87"/>
    <mergeCell ref="AI88:BF88"/>
    <mergeCell ref="AI89:BF89"/>
    <mergeCell ref="BP83:CM83"/>
    <mergeCell ref="BP84:CM84"/>
    <mergeCell ref="BP85:CM85"/>
    <mergeCell ref="BP86:CM86"/>
    <mergeCell ref="BP87:CM87"/>
    <mergeCell ref="BP88:CM88"/>
    <mergeCell ref="AI83:BF83"/>
    <mergeCell ref="BO150:CC150"/>
    <mergeCell ref="CD150:CF150"/>
    <mergeCell ref="CG150:CH150"/>
    <mergeCell ref="BO149:CC149"/>
    <mergeCell ref="CD149:CF149"/>
    <mergeCell ref="CG149:CH149"/>
    <mergeCell ref="AY149:BA149"/>
    <mergeCell ref="BB149:BC149"/>
    <mergeCell ref="AY150:BA150"/>
    <mergeCell ref="BB150:BC150"/>
    <mergeCell ref="AY130:BA130"/>
    <mergeCell ref="BB130:BC130"/>
    <mergeCell ref="AY131:BA131"/>
    <mergeCell ref="BB131:BC131"/>
    <mergeCell ref="AI92:BF92"/>
    <mergeCell ref="AI93:BF93"/>
    <mergeCell ref="AL36:AM36"/>
    <mergeCell ref="AP36:BI40"/>
    <mergeCell ref="AH37:AK40"/>
    <mergeCell ref="AL37:AO40"/>
    <mergeCell ref="AI95:BF95"/>
    <mergeCell ref="AI96:BF96"/>
    <mergeCell ref="AH36:AI36"/>
    <mergeCell ref="BB142:BC142"/>
    <mergeCell ref="AY145:BA145"/>
    <mergeCell ref="BB145:BC145"/>
    <mergeCell ref="AY146:BA146"/>
    <mergeCell ref="BB146:BC146"/>
    <mergeCell ref="AY147:BA147"/>
    <mergeCell ref="BB147:BC147"/>
    <mergeCell ref="AY132:BA132"/>
    <mergeCell ref="BB132:BC132"/>
    <mergeCell ref="AY133:BA133"/>
    <mergeCell ref="BB133:BC133"/>
    <mergeCell ref="AY134:BA134"/>
    <mergeCell ref="AH31:AK34"/>
    <mergeCell ref="AL31:AO34"/>
    <mergeCell ref="AP31:AS34"/>
    <mergeCell ref="AT31:AW34"/>
    <mergeCell ref="AX31:BA34"/>
    <mergeCell ref="AT24:AU24"/>
    <mergeCell ref="AX24:AY24"/>
    <mergeCell ref="BB31:BE34"/>
    <mergeCell ref="BF31:BI34"/>
    <mergeCell ref="AH30:AI30"/>
    <mergeCell ref="AL30:AM30"/>
    <mergeCell ref="AP30:AQ30"/>
    <mergeCell ref="AT30:AU30"/>
    <mergeCell ref="AP25:AS28"/>
    <mergeCell ref="AT25:AW28"/>
    <mergeCell ref="BF25:BI28"/>
    <mergeCell ref="AH25:AK28"/>
    <mergeCell ref="AH24:AI24"/>
    <mergeCell ref="BB24:BC24"/>
    <mergeCell ref="BF24:BG24"/>
  </mergeCells>
  <phoneticPr fontId="0" type="noConversion"/>
  <printOptions horizontalCentered="1" verticalCentered="1"/>
  <pageMargins left="0.5" right="0.5" top="0.25" bottom="0.25" header="0.25" footer="0.25"/>
  <pageSetup scale="18" orientation="landscape" r:id="rId1"/>
  <headerFooter alignWithMargins="0"/>
  <ignoredErrors>
    <ignoredError sqref="W6 AA6 S6 O6 K6 G6 J36 O12 S12 W12 G18 K18 G12 K12 O18 S18 W18 AA18 G24 K24 O24 S24 W24 AA24 G30 K30 O30 S30 W30 AA30 G36 J35:K35 N35:O35 R35:S35 V35:W35 Z35:AA35 AA1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Y281"/>
  <sheetViews>
    <sheetView showGridLines="0" tabSelected="1" zoomScale="70" zoomScaleNormal="70" workbookViewId="0">
      <pane xSplit="1" ySplit="1" topLeftCell="B2" activePane="bottomRight" state="frozen"/>
      <selection activeCell="AC52" sqref="AC52"/>
      <selection pane="topRight" activeCell="AC52" sqref="AC52"/>
      <selection pane="bottomLeft" activeCell="AC52" sqref="AC52"/>
      <selection pane="bottomRight" activeCell="CH13" sqref="CH13:CK16"/>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x14ac:dyDescent="0.2">
      <c r="A1" s="128"/>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130"/>
      <c r="BK1" s="76"/>
      <c r="BL1" s="102"/>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130"/>
      <c r="CQ1" s="76"/>
      <c r="CR1" s="102"/>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130"/>
      <c r="DW1" s="76"/>
      <c r="DX1" s="102"/>
    </row>
    <row r="2" spans="1:128" s="9" customFormat="1" ht="45" customHeight="1" x14ac:dyDescent="0.2">
      <c r="A2" s="297" t="s">
        <v>29</v>
      </c>
      <c r="B2" s="420" t="s">
        <v>88</v>
      </c>
      <c r="C2" s="420"/>
      <c r="D2" s="420"/>
      <c r="E2" s="420"/>
      <c r="F2" s="420"/>
      <c r="G2" s="420"/>
      <c r="H2" s="420"/>
      <c r="I2" s="420"/>
      <c r="J2" s="420"/>
      <c r="K2" s="420"/>
      <c r="L2" s="420"/>
      <c r="M2" s="420"/>
      <c r="N2" s="420"/>
      <c r="O2" s="420"/>
      <c r="P2" s="420"/>
      <c r="Q2" s="420"/>
      <c r="R2" s="420"/>
      <c r="S2" s="420"/>
      <c r="T2" s="420"/>
      <c r="U2" s="420"/>
      <c r="V2" s="145"/>
      <c r="W2" s="407">
        <f>Year!$Q$9</f>
        <v>43891</v>
      </c>
      <c r="X2" s="407"/>
      <c r="Y2" s="407"/>
      <c r="Z2" s="407"/>
      <c r="AA2" s="407"/>
      <c r="AB2" s="407"/>
      <c r="AC2" s="407"/>
      <c r="AD2" s="59"/>
      <c r="AE2" s="75"/>
      <c r="AF2" s="77"/>
      <c r="AH2" s="421" t="s">
        <v>88</v>
      </c>
      <c r="AI2" s="421"/>
      <c r="AJ2" s="421"/>
      <c r="AK2" s="421"/>
      <c r="AL2" s="421"/>
      <c r="AM2" s="421"/>
      <c r="AN2" s="421"/>
      <c r="AO2" s="421"/>
      <c r="AP2" s="421"/>
      <c r="AQ2" s="421"/>
      <c r="AR2" s="421"/>
      <c r="AS2" s="421"/>
      <c r="AT2" s="421"/>
      <c r="AU2" s="421"/>
      <c r="AV2" s="421"/>
      <c r="AW2" s="421"/>
      <c r="AX2" s="421"/>
      <c r="AY2" s="421"/>
      <c r="AZ2" s="421"/>
      <c r="BA2" s="421"/>
      <c r="BB2" s="145"/>
      <c r="BC2" s="407">
        <f>Year!$Q$9</f>
        <v>43891</v>
      </c>
      <c r="BD2" s="407"/>
      <c r="BE2" s="407"/>
      <c r="BF2" s="407"/>
      <c r="BG2" s="407"/>
      <c r="BH2" s="407"/>
      <c r="BI2" s="407"/>
      <c r="BJ2" s="59"/>
      <c r="BK2" s="75"/>
      <c r="BL2" s="77"/>
      <c r="BM2" s="104"/>
      <c r="BN2" s="473" t="s">
        <v>89</v>
      </c>
      <c r="BO2" s="473"/>
      <c r="BP2" s="473"/>
      <c r="BQ2" s="473"/>
      <c r="BR2" s="473"/>
      <c r="BS2" s="473"/>
      <c r="BT2" s="473"/>
      <c r="BU2" s="473"/>
      <c r="BV2" s="473"/>
      <c r="BW2" s="473"/>
      <c r="BX2" s="473"/>
      <c r="BY2" s="473"/>
      <c r="BZ2" s="473"/>
      <c r="CA2" s="473"/>
      <c r="CB2" s="473"/>
      <c r="CC2" s="473"/>
      <c r="CD2" s="473"/>
      <c r="CE2" s="473"/>
      <c r="CF2" s="473"/>
      <c r="CG2" s="473"/>
      <c r="CH2" s="145"/>
      <c r="CI2" s="407">
        <f>Year!$Q$9</f>
        <v>43891</v>
      </c>
      <c r="CJ2" s="407"/>
      <c r="CK2" s="407"/>
      <c r="CL2" s="407"/>
      <c r="CM2" s="407"/>
      <c r="CN2" s="407"/>
      <c r="CO2" s="407"/>
      <c r="CP2" s="59"/>
      <c r="CQ2" s="75"/>
      <c r="CR2" s="77"/>
      <c r="CT2" s="420" t="s">
        <v>88</v>
      </c>
      <c r="CU2" s="420"/>
      <c r="CV2" s="420"/>
      <c r="CW2" s="420"/>
      <c r="CX2" s="420"/>
      <c r="CY2" s="420"/>
      <c r="CZ2" s="420"/>
      <c r="DA2" s="420"/>
      <c r="DB2" s="420"/>
      <c r="DC2" s="420"/>
      <c r="DD2" s="420"/>
      <c r="DE2" s="420"/>
      <c r="DF2" s="420"/>
      <c r="DG2" s="420"/>
      <c r="DH2" s="420"/>
      <c r="DI2" s="420"/>
      <c r="DJ2" s="420"/>
      <c r="DK2" s="420"/>
      <c r="DL2" s="420"/>
      <c r="DM2" s="420"/>
      <c r="DN2" s="145"/>
      <c r="DO2" s="407">
        <f>Year!$Q$9</f>
        <v>43891</v>
      </c>
      <c r="DP2" s="407"/>
      <c r="DQ2" s="407"/>
      <c r="DR2" s="407"/>
      <c r="DS2" s="407"/>
      <c r="DT2" s="407"/>
      <c r="DU2" s="407"/>
      <c r="DV2" s="59"/>
      <c r="DW2" s="75"/>
      <c r="DX2" s="7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178"/>
      <c r="AO3" s="179" t="s">
        <v>28</v>
      </c>
      <c r="AP3" s="422" t="s">
        <v>28</v>
      </c>
      <c r="AQ3" s="422"/>
      <c r="AS3" s="332" t="s">
        <v>35</v>
      </c>
      <c r="AT3" s="332"/>
      <c r="AU3" s="175" t="s">
        <v>28</v>
      </c>
      <c r="AV3" s="180"/>
      <c r="AW3" s="177" t="s">
        <v>28</v>
      </c>
      <c r="AX3" s="332"/>
      <c r="AY3" s="332"/>
      <c r="AZ3" s="67"/>
      <c r="BA3" s="333" t="s">
        <v>36</v>
      </c>
      <c r="BB3" s="333"/>
      <c r="BC3" s="174" t="s">
        <v>28</v>
      </c>
      <c r="BD3" s="334" t="s">
        <v>28</v>
      </c>
      <c r="BE3" s="334"/>
      <c r="BF3" s="168"/>
      <c r="BG3" s="168"/>
      <c r="BH3" s="168"/>
      <c r="BI3" s="168"/>
      <c r="BJ3" s="59"/>
      <c r="BL3" s="77"/>
      <c r="BM3" s="104"/>
      <c r="BN3" s="147"/>
      <c r="BO3" s="147"/>
      <c r="BP3" s="147"/>
      <c r="BQ3" s="147"/>
      <c r="BR3" s="380" t="s">
        <v>34</v>
      </c>
      <c r="BS3" s="380"/>
      <c r="BT3" s="178"/>
      <c r="BU3" s="179" t="s">
        <v>28</v>
      </c>
      <c r="BV3" s="422" t="s">
        <v>28</v>
      </c>
      <c r="BW3" s="422"/>
      <c r="BY3" s="332" t="s">
        <v>35</v>
      </c>
      <c r="BZ3" s="332"/>
      <c r="CA3" s="175" t="s">
        <v>28</v>
      </c>
      <c r="CB3" s="180" t="s">
        <v>28</v>
      </c>
      <c r="CC3" s="177" t="s">
        <v>28</v>
      </c>
      <c r="CD3" s="332"/>
      <c r="CE3" s="332"/>
      <c r="CF3" s="67"/>
      <c r="CG3" s="333" t="s">
        <v>36</v>
      </c>
      <c r="CH3" s="333"/>
      <c r="CI3" s="174"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175" t="s">
        <v>28</v>
      </c>
      <c r="DH3" s="456" t="s">
        <v>28</v>
      </c>
      <c r="DI3" s="457"/>
      <c r="DJ3" s="457"/>
      <c r="DK3" s="457"/>
      <c r="DL3" s="67"/>
      <c r="DM3" s="333" t="s">
        <v>36</v>
      </c>
      <c r="DN3" s="333"/>
      <c r="DO3" s="174"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75"/>
      <c r="AF4" s="77"/>
      <c r="AH4" s="381" t="str">
        <f>B4</f>
        <v>Sunday</v>
      </c>
      <c r="AI4" s="382"/>
      <c r="AJ4" s="382"/>
      <c r="AK4" s="382"/>
      <c r="AL4" s="382" t="str">
        <f>F4</f>
        <v>Monday</v>
      </c>
      <c r="AM4" s="382"/>
      <c r="AN4" s="382"/>
      <c r="AO4" s="330"/>
      <c r="AP4" s="382" t="str">
        <f>J4</f>
        <v>Tuesday</v>
      </c>
      <c r="AQ4" s="382"/>
      <c r="AR4" s="382"/>
      <c r="AS4" s="382"/>
      <c r="AT4" s="382" t="str">
        <f>N4</f>
        <v>Wednesday</v>
      </c>
      <c r="AU4" s="382"/>
      <c r="AV4" s="382"/>
      <c r="AW4" s="330"/>
      <c r="AX4" s="382" t="str">
        <f>R4</f>
        <v>Thursday</v>
      </c>
      <c r="AY4" s="382"/>
      <c r="AZ4" s="382"/>
      <c r="BA4" s="382"/>
      <c r="BB4" s="382" t="str">
        <f>V4</f>
        <v>Friday</v>
      </c>
      <c r="BC4" s="382"/>
      <c r="BD4" s="382"/>
      <c r="BE4" s="382"/>
      <c r="BF4" s="330" t="str">
        <f>Z4</f>
        <v>Saturday</v>
      </c>
      <c r="BG4" s="330"/>
      <c r="BH4" s="330"/>
      <c r="BI4" s="330"/>
      <c r="BJ4" s="59"/>
      <c r="BK4" s="75"/>
      <c r="BL4" s="77"/>
      <c r="BM4" s="104"/>
      <c r="BN4" s="381" t="str">
        <f>B4</f>
        <v>Sunday</v>
      </c>
      <c r="BO4" s="382"/>
      <c r="BP4" s="382"/>
      <c r="BQ4" s="382"/>
      <c r="BR4" s="382" t="str">
        <f>F4</f>
        <v>Monday</v>
      </c>
      <c r="BS4" s="382"/>
      <c r="BT4" s="382"/>
      <c r="BU4" s="330"/>
      <c r="BV4" s="382" t="str">
        <f>J4</f>
        <v>Tuesday</v>
      </c>
      <c r="BW4" s="382"/>
      <c r="BX4" s="382"/>
      <c r="BY4" s="382"/>
      <c r="BZ4" s="382" t="str">
        <f>N4</f>
        <v>Wednesday</v>
      </c>
      <c r="CA4" s="382"/>
      <c r="CB4" s="382"/>
      <c r="CC4" s="330"/>
      <c r="CD4" s="382" t="str">
        <f>R4</f>
        <v>Thursday</v>
      </c>
      <c r="CE4" s="382"/>
      <c r="CF4" s="382"/>
      <c r="CG4" s="382"/>
      <c r="CH4" s="382" t="str">
        <f>V4</f>
        <v>Friday</v>
      </c>
      <c r="CI4" s="382"/>
      <c r="CJ4" s="382"/>
      <c r="CK4" s="382"/>
      <c r="CL4" s="330" t="str">
        <f>Z4</f>
        <v>Saturday</v>
      </c>
      <c r="CM4" s="330"/>
      <c r="CN4" s="330"/>
      <c r="CO4" s="330"/>
      <c r="CP4" s="59"/>
      <c r="CQ4" s="75"/>
      <c r="CR4" s="77"/>
      <c r="CT4" s="381" t="str">
        <f>B4</f>
        <v>Sunday</v>
      </c>
      <c r="CU4" s="382"/>
      <c r="CV4" s="382"/>
      <c r="CW4" s="382"/>
      <c r="CX4" s="382" t="str">
        <f>F4</f>
        <v>Monday</v>
      </c>
      <c r="CY4" s="382"/>
      <c r="CZ4" s="382"/>
      <c r="DA4" s="330"/>
      <c r="DB4" s="382" t="str">
        <f>J4</f>
        <v>Tuesday</v>
      </c>
      <c r="DC4" s="382"/>
      <c r="DD4" s="382"/>
      <c r="DE4" s="382"/>
      <c r="DF4" s="382" t="str">
        <f>N4</f>
        <v>Wednesday</v>
      </c>
      <c r="DG4" s="382"/>
      <c r="DH4" s="382"/>
      <c r="DI4" s="330"/>
      <c r="DJ4" s="382" t="str">
        <f>R4</f>
        <v>Thursday</v>
      </c>
      <c r="DK4" s="382"/>
      <c r="DL4" s="382"/>
      <c r="DM4" s="382"/>
      <c r="DN4" s="382" t="str">
        <f>V4</f>
        <v>Friday</v>
      </c>
      <c r="DO4" s="382"/>
      <c r="DP4" s="382"/>
      <c r="DQ4" s="382"/>
      <c r="DR4" s="330" t="str">
        <f>Z4</f>
        <v>Saturday</v>
      </c>
      <c r="DS4" s="330"/>
      <c r="DT4" s="330"/>
      <c r="DU4" s="330"/>
      <c r="DV4" s="59"/>
      <c r="DW4" s="75"/>
      <c r="DX4" s="77"/>
    </row>
    <row r="5" spans="1:128" s="33" customFormat="1" ht="18" x14ac:dyDescent="0.2">
      <c r="A5" s="297"/>
      <c r="B5" s="28">
        <f>Year!$Q$11</f>
        <v>43891</v>
      </c>
      <c r="C5" s="31" t="str">
        <f>IF(ISERROR(MATCH($B$5,event_dates,0)),"",INDEX(events,MATCH($B$5,event_dates,0)))</f>
        <v/>
      </c>
      <c r="D5" s="34"/>
      <c r="E5" s="34"/>
      <c r="F5" s="25">
        <f>Year!$R$11</f>
        <v>43892</v>
      </c>
      <c r="G5" s="30" t="str">
        <f>IF(ISERROR(MATCH($F$5,event_dates,0)),"",INDEX(events,MATCH($F$5,event_dates,0)))</f>
        <v/>
      </c>
      <c r="H5" s="34"/>
      <c r="I5" s="34"/>
      <c r="J5" s="25">
        <f>Year!$S$11</f>
        <v>43893</v>
      </c>
      <c r="K5" s="30" t="str">
        <f>IF(ISERROR(MATCH($J$5,event_dates,0)),"",INDEX(events,MATCH($J$5,event_dates,0)))</f>
        <v/>
      </c>
      <c r="L5" s="34"/>
      <c r="M5" s="34"/>
      <c r="N5" s="25">
        <f>Year!$T$11</f>
        <v>43894</v>
      </c>
      <c r="O5" s="30" t="str">
        <f>IF(ISERROR(MATCH($N$5,event_dates,0)),"",INDEX(events,MATCH($N$5,event_dates,0)))</f>
        <v/>
      </c>
      <c r="P5" s="34"/>
      <c r="Q5" s="34"/>
      <c r="R5" s="25">
        <f>Year!$U$11</f>
        <v>43895</v>
      </c>
      <c r="S5" s="30" t="str">
        <f>IF(ISERROR(MATCH($R$5,event_dates,0)),"",INDEX(events,MATCH($R$5,event_dates,0)))</f>
        <v/>
      </c>
      <c r="T5" s="34"/>
      <c r="U5" s="34"/>
      <c r="V5" s="25">
        <f>Year!$V$11</f>
        <v>43896</v>
      </c>
      <c r="W5" s="30" t="str">
        <f>IF(ISERROR(MATCH($V$5,event_dates,0)),"",INDEX(events,MATCH($V$5,event_dates,0)))</f>
        <v/>
      </c>
      <c r="X5" s="34"/>
      <c r="Y5" s="34"/>
      <c r="Z5" s="28">
        <f>Year!$W$11</f>
        <v>43897</v>
      </c>
      <c r="AA5" s="31" t="str">
        <f>IF(ISERROR(MATCH($Z$5,event_dates,0)),"",INDEX(events,MATCH($Z$5,event_dates,0)))</f>
        <v/>
      </c>
      <c r="AB5" s="34"/>
      <c r="AC5" s="32"/>
      <c r="AD5" s="34"/>
      <c r="AE5" s="114"/>
      <c r="AF5" s="78"/>
      <c r="AH5" s="28">
        <f>Year!$Q$11</f>
        <v>43891</v>
      </c>
      <c r="AI5" s="31" t="str">
        <f>IF(ISERROR(MATCH($B$5,event_dates,0)),"",INDEX(events,MATCH($B$5,event_dates,0)))</f>
        <v/>
      </c>
      <c r="AJ5" s="34"/>
      <c r="AK5" s="34"/>
      <c r="AL5" s="25">
        <f>Year!$R$11</f>
        <v>43892</v>
      </c>
      <c r="AM5" s="30" t="str">
        <f>IF(ISERROR(MATCH($F$5,event_dates,0)),"",INDEX(events,MATCH($F$5,event_dates,0)))</f>
        <v/>
      </c>
      <c r="AN5" s="34"/>
      <c r="AO5" s="34"/>
      <c r="AP5" s="25">
        <f>Year!$S$11</f>
        <v>43893</v>
      </c>
      <c r="AQ5" s="30" t="str">
        <f>IF(ISERROR(MATCH($J$5,event_dates,0)),"",INDEX(events,MATCH($J$5,event_dates,0)))</f>
        <v/>
      </c>
      <c r="AR5" s="34"/>
      <c r="AS5" s="34"/>
      <c r="AT5" s="25">
        <f>Year!$T$11</f>
        <v>43894</v>
      </c>
      <c r="AU5" s="30" t="str">
        <f>IF(ISERROR(MATCH($N$5,event_dates,0)),"",INDEX(events,MATCH($N$5,event_dates,0)))</f>
        <v/>
      </c>
      <c r="AV5" s="34"/>
      <c r="AW5" s="34"/>
      <c r="AX5" s="25">
        <f>Year!$U$11</f>
        <v>43895</v>
      </c>
      <c r="AY5" s="30" t="str">
        <f>IF(ISERROR(MATCH($R$5,event_dates,0)),"",INDEX(events,MATCH($R$5,event_dates,0)))</f>
        <v/>
      </c>
      <c r="AZ5" s="34"/>
      <c r="BA5" s="34"/>
      <c r="BB5" s="25">
        <f>Year!$V$11</f>
        <v>43896</v>
      </c>
      <c r="BC5" s="30" t="str">
        <f>IF(ISERROR(MATCH($V$5,event_dates,0)),"",INDEX(events,MATCH($V$5,event_dates,0)))</f>
        <v/>
      </c>
      <c r="BD5" s="34"/>
      <c r="BE5" s="34"/>
      <c r="BF5" s="28">
        <f>Year!$W$11</f>
        <v>43897</v>
      </c>
      <c r="BG5" s="31" t="str">
        <f>IF(ISERROR(MATCH($Z$5,event_dates,0)),"",INDEX(events,MATCH($Z$5,event_dates,0)))</f>
        <v/>
      </c>
      <c r="BH5" s="34"/>
      <c r="BI5" s="32"/>
      <c r="BJ5" s="34"/>
      <c r="BK5" s="114"/>
      <c r="BL5" s="78"/>
      <c r="BM5" s="105"/>
      <c r="BN5" s="28">
        <f>Year!$Q$11</f>
        <v>43891</v>
      </c>
      <c r="BO5" s="31" t="str">
        <f>IF(ISERROR(MATCH($B$5,event_dates,0)),"",INDEX(events,MATCH($B$5,event_dates,0)))</f>
        <v/>
      </c>
      <c r="BP5" s="34"/>
      <c r="BQ5" s="34"/>
      <c r="BR5" s="25">
        <f>Year!$R$11</f>
        <v>43892</v>
      </c>
      <c r="BS5" s="30" t="str">
        <f>IF(ISERROR(MATCH($F$5,event_dates,0)),"",INDEX(events,MATCH($F$5,event_dates,0)))</f>
        <v/>
      </c>
      <c r="BT5" s="34"/>
      <c r="BU5" s="34"/>
      <c r="BV5" s="25">
        <f>Year!$S$11</f>
        <v>43893</v>
      </c>
      <c r="BW5" s="30" t="str">
        <f>IF(ISERROR(MATCH($J$5,event_dates,0)),"",INDEX(events,MATCH($J$5,event_dates,0)))</f>
        <v/>
      </c>
      <c r="BX5" s="34"/>
      <c r="BY5" s="34"/>
      <c r="BZ5" s="25">
        <f>Year!$T$11</f>
        <v>43894</v>
      </c>
      <c r="CA5" s="30" t="str">
        <f>IF(ISERROR(MATCH($N$5,event_dates,0)),"",INDEX(events,MATCH($N$5,event_dates,0)))</f>
        <v/>
      </c>
      <c r="CB5" s="34"/>
      <c r="CC5" s="34"/>
      <c r="CD5" s="25">
        <f>Year!$U$11</f>
        <v>43895</v>
      </c>
      <c r="CE5" s="30" t="str">
        <f>IF(ISERROR(MATCH($R$5,event_dates,0)),"",INDEX(events,MATCH($R$5,event_dates,0)))</f>
        <v/>
      </c>
      <c r="CF5" s="34"/>
      <c r="CG5" s="34"/>
      <c r="CH5" s="25">
        <f>Year!$V$11</f>
        <v>43896</v>
      </c>
      <c r="CI5" s="30" t="str">
        <f>IF(ISERROR(MATCH($V$5,event_dates,0)),"",INDEX(events,MATCH($V$5,event_dates,0)))</f>
        <v/>
      </c>
      <c r="CJ5" s="34"/>
      <c r="CK5" s="34"/>
      <c r="CL5" s="28">
        <f>Year!$W$11</f>
        <v>43897</v>
      </c>
      <c r="CM5" s="31" t="str">
        <f>IF(ISERROR(MATCH($Z$5,event_dates,0)),"",INDEX(events,MATCH($Z$5,event_dates,0)))</f>
        <v/>
      </c>
      <c r="CN5" s="34"/>
      <c r="CO5" s="32"/>
      <c r="CP5" s="34"/>
      <c r="CQ5" s="114"/>
      <c r="CR5" s="78"/>
      <c r="CT5" s="28">
        <f>Year!$Q$11</f>
        <v>43891</v>
      </c>
      <c r="CU5" s="31" t="str">
        <f>IF(ISERROR(MATCH($B$5,event_dates,0)),"",INDEX(events,MATCH($B$5,event_dates,0)))</f>
        <v/>
      </c>
      <c r="CV5" s="34"/>
      <c r="CW5" s="34"/>
      <c r="CX5" s="25">
        <f>Year!$R$11</f>
        <v>43892</v>
      </c>
      <c r="CY5" s="30" t="str">
        <f>IF(ISERROR(MATCH($F$5,event_dates,0)),"",INDEX(events,MATCH($F$5,event_dates,0)))</f>
        <v/>
      </c>
      <c r="CZ5" s="34"/>
      <c r="DA5" s="34"/>
      <c r="DB5" s="25">
        <f>Year!$S$11</f>
        <v>43893</v>
      </c>
      <c r="DC5" s="30" t="str">
        <f>IF(ISERROR(MATCH($J$5,event_dates,0)),"",INDEX(events,MATCH($J$5,event_dates,0)))</f>
        <v/>
      </c>
      <c r="DD5" s="34"/>
      <c r="DE5" s="34"/>
      <c r="DF5" s="25">
        <f>Year!$T$11</f>
        <v>43894</v>
      </c>
      <c r="DG5" s="30" t="str">
        <f>IF(ISERROR(MATCH($N$5,event_dates,0)),"",INDEX(events,MATCH($N$5,event_dates,0)))</f>
        <v/>
      </c>
      <c r="DH5" s="34"/>
      <c r="DI5" s="34"/>
      <c r="DJ5" s="25">
        <f>Year!$U$11</f>
        <v>43895</v>
      </c>
      <c r="DK5" s="30" t="str">
        <f>IF(ISERROR(MATCH($R$5,event_dates,0)),"",INDEX(events,MATCH($R$5,event_dates,0)))</f>
        <v/>
      </c>
      <c r="DL5" s="34"/>
      <c r="DM5" s="34"/>
      <c r="DN5" s="25">
        <f>Year!$V$11</f>
        <v>43896</v>
      </c>
      <c r="DO5" s="30" t="str">
        <f>IF(ISERROR(MATCH($V$5,event_dates,0)),"",INDEX(events,MATCH($V$5,event_dates,0)))</f>
        <v/>
      </c>
      <c r="DP5" s="34"/>
      <c r="DQ5" s="34"/>
      <c r="DR5" s="28">
        <f>Year!$W$11</f>
        <v>43897</v>
      </c>
      <c r="DS5" s="31" t="str">
        <f>IF(ISERROR(MATCH($Z$5,event_dates,0)),"",INDEX(events,MATCH($Z$5,event_dates,0)))</f>
        <v/>
      </c>
      <c r="DT5" s="34"/>
      <c r="DU5" s="32"/>
      <c r="DV5" s="34"/>
      <c r="DW5" s="11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75"/>
      <c r="AF6" s="77"/>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75"/>
      <c r="BL6" s="77"/>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75"/>
      <c r="CR6" s="77"/>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75"/>
      <c r="DX6" s="77"/>
    </row>
    <row r="7" spans="1:128" s="9" customFormat="1" ht="13.5" x14ac:dyDescent="0.2">
      <c r="A7" s="297"/>
      <c r="B7" s="306"/>
      <c r="C7" s="307"/>
      <c r="D7" s="307"/>
      <c r="E7" s="308"/>
      <c r="F7" s="314">
        <v>0</v>
      </c>
      <c r="G7" s="313"/>
      <c r="H7" s="313"/>
      <c r="I7" s="315"/>
      <c r="J7" s="314">
        <v>0</v>
      </c>
      <c r="K7" s="313"/>
      <c r="L7" s="313"/>
      <c r="M7" s="315"/>
      <c r="N7" s="314">
        <v>0</v>
      </c>
      <c r="O7" s="313"/>
      <c r="P7" s="313"/>
      <c r="Q7" s="315"/>
      <c r="R7" s="314">
        <v>0</v>
      </c>
      <c r="S7" s="313"/>
      <c r="T7" s="313"/>
      <c r="U7" s="315"/>
      <c r="V7" s="314">
        <v>0</v>
      </c>
      <c r="W7" s="313"/>
      <c r="X7" s="313"/>
      <c r="Y7" s="315"/>
      <c r="Z7" s="306"/>
      <c r="AA7" s="307"/>
      <c r="AB7" s="307"/>
      <c r="AC7" s="308"/>
      <c r="AD7" s="59"/>
      <c r="AE7" s="75"/>
      <c r="AF7" s="77"/>
      <c r="AH7" s="306"/>
      <c r="AI7" s="307"/>
      <c r="AJ7" s="307"/>
      <c r="AK7" s="308"/>
      <c r="AL7" s="314">
        <v>0</v>
      </c>
      <c r="AM7" s="313"/>
      <c r="AN7" s="313"/>
      <c r="AO7" s="315"/>
      <c r="AP7" s="314">
        <v>0</v>
      </c>
      <c r="AQ7" s="313"/>
      <c r="AR7" s="313"/>
      <c r="AS7" s="315"/>
      <c r="AT7" s="314">
        <v>0</v>
      </c>
      <c r="AU7" s="313"/>
      <c r="AV7" s="313"/>
      <c r="AW7" s="315"/>
      <c r="AX7" s="314">
        <v>0</v>
      </c>
      <c r="AY7" s="313"/>
      <c r="AZ7" s="313"/>
      <c r="BA7" s="315"/>
      <c r="BB7" s="314">
        <v>0</v>
      </c>
      <c r="BC7" s="313"/>
      <c r="BD7" s="313"/>
      <c r="BE7" s="315"/>
      <c r="BF7" s="306"/>
      <c r="BG7" s="307"/>
      <c r="BH7" s="307"/>
      <c r="BI7" s="308"/>
      <c r="BJ7" s="59"/>
      <c r="BK7" s="75"/>
      <c r="BL7" s="77"/>
      <c r="BM7" s="104"/>
      <c r="BN7" s="306"/>
      <c r="BO7" s="307"/>
      <c r="BP7" s="307"/>
      <c r="BQ7" s="308"/>
      <c r="BR7" s="314">
        <v>0</v>
      </c>
      <c r="BS7" s="313"/>
      <c r="BT7" s="313"/>
      <c r="BU7" s="315"/>
      <c r="BV7" s="314">
        <v>0</v>
      </c>
      <c r="BW7" s="313"/>
      <c r="BX7" s="313"/>
      <c r="BY7" s="315"/>
      <c r="BZ7" s="314">
        <v>0</v>
      </c>
      <c r="CA7" s="313"/>
      <c r="CB7" s="313"/>
      <c r="CC7" s="315"/>
      <c r="CD7" s="314">
        <v>0</v>
      </c>
      <c r="CE7" s="313"/>
      <c r="CF7" s="313"/>
      <c r="CG7" s="315"/>
      <c r="CH7" s="314">
        <v>0</v>
      </c>
      <c r="CI7" s="313"/>
      <c r="CJ7" s="313"/>
      <c r="CK7" s="315"/>
      <c r="CL7" s="306"/>
      <c r="CM7" s="307"/>
      <c r="CN7" s="307"/>
      <c r="CO7" s="308"/>
      <c r="CP7" s="59"/>
      <c r="CQ7" s="75"/>
      <c r="CR7" s="77"/>
      <c r="CT7" s="306"/>
      <c r="CU7" s="307"/>
      <c r="CV7" s="307"/>
      <c r="CW7" s="308"/>
      <c r="CX7" s="314">
        <v>0</v>
      </c>
      <c r="CY7" s="313"/>
      <c r="CZ7" s="313"/>
      <c r="DA7" s="315"/>
      <c r="DB7" s="314">
        <v>0</v>
      </c>
      <c r="DC7" s="313"/>
      <c r="DD7" s="313"/>
      <c r="DE7" s="315"/>
      <c r="DF7" s="314">
        <v>0</v>
      </c>
      <c r="DG7" s="313"/>
      <c r="DH7" s="313"/>
      <c r="DI7" s="315"/>
      <c r="DJ7" s="314">
        <v>0</v>
      </c>
      <c r="DK7" s="313"/>
      <c r="DL7" s="313"/>
      <c r="DM7" s="315"/>
      <c r="DN7" s="314">
        <v>0</v>
      </c>
      <c r="DO7" s="313"/>
      <c r="DP7" s="313"/>
      <c r="DQ7" s="315"/>
      <c r="DR7" s="306"/>
      <c r="DS7" s="307"/>
      <c r="DT7" s="307"/>
      <c r="DU7" s="308"/>
      <c r="DV7" s="59"/>
      <c r="DW7" s="75"/>
      <c r="DX7" s="77"/>
    </row>
    <row r="8" spans="1:128" s="9" customFormat="1" ht="13.5" x14ac:dyDescent="0.2">
      <c r="A8" s="297"/>
      <c r="B8" s="306"/>
      <c r="C8" s="307"/>
      <c r="D8" s="307"/>
      <c r="E8" s="308"/>
      <c r="F8" s="314"/>
      <c r="G8" s="313"/>
      <c r="H8" s="313"/>
      <c r="I8" s="315"/>
      <c r="J8" s="314"/>
      <c r="K8" s="313"/>
      <c r="L8" s="313"/>
      <c r="M8" s="315"/>
      <c r="N8" s="314"/>
      <c r="O8" s="313"/>
      <c r="P8" s="313"/>
      <c r="Q8" s="315"/>
      <c r="R8" s="314"/>
      <c r="S8" s="313"/>
      <c r="T8" s="313"/>
      <c r="U8" s="315"/>
      <c r="V8" s="314"/>
      <c r="W8" s="313"/>
      <c r="X8" s="313"/>
      <c r="Y8" s="315"/>
      <c r="Z8" s="306"/>
      <c r="AA8" s="307"/>
      <c r="AB8" s="307"/>
      <c r="AC8" s="308"/>
      <c r="AD8" s="59"/>
      <c r="AE8" s="75"/>
      <c r="AF8" s="77"/>
      <c r="AH8" s="306"/>
      <c r="AI8" s="307"/>
      <c r="AJ8" s="307"/>
      <c r="AK8" s="308"/>
      <c r="AL8" s="314"/>
      <c r="AM8" s="313"/>
      <c r="AN8" s="313"/>
      <c r="AO8" s="315"/>
      <c r="AP8" s="314"/>
      <c r="AQ8" s="313"/>
      <c r="AR8" s="313"/>
      <c r="AS8" s="315"/>
      <c r="AT8" s="314"/>
      <c r="AU8" s="313"/>
      <c r="AV8" s="313"/>
      <c r="AW8" s="315"/>
      <c r="AX8" s="314"/>
      <c r="AY8" s="313"/>
      <c r="AZ8" s="313"/>
      <c r="BA8" s="315"/>
      <c r="BB8" s="314"/>
      <c r="BC8" s="313"/>
      <c r="BD8" s="313"/>
      <c r="BE8" s="315"/>
      <c r="BF8" s="306"/>
      <c r="BG8" s="307"/>
      <c r="BH8" s="307"/>
      <c r="BI8" s="308"/>
      <c r="BJ8" s="59"/>
      <c r="BK8" s="75"/>
      <c r="BL8" s="77"/>
      <c r="BM8" s="104"/>
      <c r="BN8" s="306"/>
      <c r="BO8" s="307"/>
      <c r="BP8" s="307"/>
      <c r="BQ8" s="308"/>
      <c r="BR8" s="314"/>
      <c r="BS8" s="313"/>
      <c r="BT8" s="313"/>
      <c r="BU8" s="315"/>
      <c r="BV8" s="314"/>
      <c r="BW8" s="313"/>
      <c r="BX8" s="313"/>
      <c r="BY8" s="315"/>
      <c r="BZ8" s="314"/>
      <c r="CA8" s="313"/>
      <c r="CB8" s="313"/>
      <c r="CC8" s="315"/>
      <c r="CD8" s="314"/>
      <c r="CE8" s="313"/>
      <c r="CF8" s="313"/>
      <c r="CG8" s="315"/>
      <c r="CH8" s="314"/>
      <c r="CI8" s="313"/>
      <c r="CJ8" s="313"/>
      <c r="CK8" s="315"/>
      <c r="CL8" s="306"/>
      <c r="CM8" s="307"/>
      <c r="CN8" s="307"/>
      <c r="CO8" s="308"/>
      <c r="CP8" s="59"/>
      <c r="CQ8" s="75"/>
      <c r="CR8" s="77"/>
      <c r="CT8" s="306"/>
      <c r="CU8" s="307"/>
      <c r="CV8" s="307"/>
      <c r="CW8" s="308"/>
      <c r="CX8" s="314"/>
      <c r="CY8" s="313"/>
      <c r="CZ8" s="313"/>
      <c r="DA8" s="315"/>
      <c r="DB8" s="314"/>
      <c r="DC8" s="313"/>
      <c r="DD8" s="313"/>
      <c r="DE8" s="315"/>
      <c r="DF8" s="314"/>
      <c r="DG8" s="313"/>
      <c r="DH8" s="313"/>
      <c r="DI8" s="315"/>
      <c r="DJ8" s="314"/>
      <c r="DK8" s="313"/>
      <c r="DL8" s="313"/>
      <c r="DM8" s="315"/>
      <c r="DN8" s="314"/>
      <c r="DO8" s="313"/>
      <c r="DP8" s="313"/>
      <c r="DQ8" s="315"/>
      <c r="DR8" s="306"/>
      <c r="DS8" s="307"/>
      <c r="DT8" s="307"/>
      <c r="DU8" s="308"/>
      <c r="DV8" s="59"/>
      <c r="DW8" s="75"/>
      <c r="DX8" s="77"/>
    </row>
    <row r="9" spans="1:128" s="9" customFormat="1" ht="13.5" x14ac:dyDescent="0.2">
      <c r="A9" s="297"/>
      <c r="B9" s="306"/>
      <c r="C9" s="307"/>
      <c r="D9" s="307"/>
      <c r="E9" s="308"/>
      <c r="F9" s="314"/>
      <c r="G9" s="313"/>
      <c r="H9" s="313"/>
      <c r="I9" s="315"/>
      <c r="J9" s="314"/>
      <c r="K9" s="313"/>
      <c r="L9" s="313"/>
      <c r="M9" s="315"/>
      <c r="N9" s="314"/>
      <c r="O9" s="313"/>
      <c r="P9" s="313"/>
      <c r="Q9" s="315"/>
      <c r="R9" s="314"/>
      <c r="S9" s="313"/>
      <c r="T9" s="313"/>
      <c r="U9" s="315"/>
      <c r="V9" s="314"/>
      <c r="W9" s="313"/>
      <c r="X9" s="313"/>
      <c r="Y9" s="315"/>
      <c r="Z9" s="306"/>
      <c r="AA9" s="307"/>
      <c r="AB9" s="307"/>
      <c r="AC9" s="308"/>
      <c r="AD9" s="59"/>
      <c r="AE9" s="75"/>
      <c r="AF9" s="77"/>
      <c r="AH9" s="306"/>
      <c r="AI9" s="307"/>
      <c r="AJ9" s="307"/>
      <c r="AK9" s="308"/>
      <c r="AL9" s="314"/>
      <c r="AM9" s="313"/>
      <c r="AN9" s="313"/>
      <c r="AO9" s="315"/>
      <c r="AP9" s="314"/>
      <c r="AQ9" s="313"/>
      <c r="AR9" s="313"/>
      <c r="AS9" s="315"/>
      <c r="AT9" s="314"/>
      <c r="AU9" s="313"/>
      <c r="AV9" s="313"/>
      <c r="AW9" s="315"/>
      <c r="AX9" s="314"/>
      <c r="AY9" s="313"/>
      <c r="AZ9" s="313"/>
      <c r="BA9" s="315"/>
      <c r="BB9" s="314"/>
      <c r="BC9" s="313"/>
      <c r="BD9" s="313"/>
      <c r="BE9" s="315"/>
      <c r="BF9" s="306"/>
      <c r="BG9" s="307"/>
      <c r="BH9" s="307"/>
      <c r="BI9" s="308"/>
      <c r="BJ9" s="59"/>
      <c r="BK9" s="75"/>
      <c r="BL9" s="77"/>
      <c r="BM9" s="104"/>
      <c r="BN9" s="306"/>
      <c r="BO9" s="307"/>
      <c r="BP9" s="307"/>
      <c r="BQ9" s="308"/>
      <c r="BR9" s="314"/>
      <c r="BS9" s="313"/>
      <c r="BT9" s="313"/>
      <c r="BU9" s="315"/>
      <c r="BV9" s="314"/>
      <c r="BW9" s="313"/>
      <c r="BX9" s="313"/>
      <c r="BY9" s="315"/>
      <c r="BZ9" s="314"/>
      <c r="CA9" s="313"/>
      <c r="CB9" s="313"/>
      <c r="CC9" s="315"/>
      <c r="CD9" s="314"/>
      <c r="CE9" s="313"/>
      <c r="CF9" s="313"/>
      <c r="CG9" s="315"/>
      <c r="CH9" s="314"/>
      <c r="CI9" s="313"/>
      <c r="CJ9" s="313"/>
      <c r="CK9" s="315"/>
      <c r="CL9" s="306"/>
      <c r="CM9" s="307"/>
      <c r="CN9" s="307"/>
      <c r="CO9" s="308"/>
      <c r="CP9" s="59"/>
      <c r="CQ9" s="75"/>
      <c r="CR9" s="77"/>
      <c r="CT9" s="306"/>
      <c r="CU9" s="307"/>
      <c r="CV9" s="307"/>
      <c r="CW9" s="308"/>
      <c r="CX9" s="314"/>
      <c r="CY9" s="313"/>
      <c r="CZ9" s="313"/>
      <c r="DA9" s="315"/>
      <c r="DB9" s="314"/>
      <c r="DC9" s="313"/>
      <c r="DD9" s="313"/>
      <c r="DE9" s="315"/>
      <c r="DF9" s="314"/>
      <c r="DG9" s="313"/>
      <c r="DH9" s="313"/>
      <c r="DI9" s="315"/>
      <c r="DJ9" s="314"/>
      <c r="DK9" s="313"/>
      <c r="DL9" s="313"/>
      <c r="DM9" s="315"/>
      <c r="DN9" s="314"/>
      <c r="DO9" s="313"/>
      <c r="DP9" s="313"/>
      <c r="DQ9" s="315"/>
      <c r="DR9" s="306"/>
      <c r="DS9" s="307"/>
      <c r="DT9" s="307"/>
      <c r="DU9" s="308"/>
      <c r="DV9" s="59"/>
      <c r="DW9" s="75"/>
      <c r="DX9" s="77"/>
    </row>
    <row r="10" spans="1:128" s="10" customFormat="1" ht="12.75" customHeight="1" x14ac:dyDescent="0.2">
      <c r="A10" s="297"/>
      <c r="B10" s="309"/>
      <c r="C10" s="310"/>
      <c r="D10" s="310"/>
      <c r="E10" s="311"/>
      <c r="F10" s="316"/>
      <c r="G10" s="317"/>
      <c r="H10" s="317"/>
      <c r="I10" s="318"/>
      <c r="J10" s="316"/>
      <c r="K10" s="317"/>
      <c r="L10" s="317"/>
      <c r="M10" s="318"/>
      <c r="N10" s="316"/>
      <c r="O10" s="317"/>
      <c r="P10" s="317"/>
      <c r="Q10" s="318"/>
      <c r="R10" s="316"/>
      <c r="S10" s="317"/>
      <c r="T10" s="317"/>
      <c r="U10" s="318"/>
      <c r="V10" s="316"/>
      <c r="W10" s="317"/>
      <c r="X10" s="317"/>
      <c r="Y10" s="318"/>
      <c r="Z10" s="309"/>
      <c r="AA10" s="310"/>
      <c r="AB10" s="310"/>
      <c r="AC10" s="311"/>
      <c r="AD10" s="60"/>
      <c r="AE10" s="115"/>
      <c r="AF10" s="79"/>
      <c r="AH10" s="309"/>
      <c r="AI10" s="310"/>
      <c r="AJ10" s="310"/>
      <c r="AK10" s="311"/>
      <c r="AL10" s="316"/>
      <c r="AM10" s="317"/>
      <c r="AN10" s="317"/>
      <c r="AO10" s="318"/>
      <c r="AP10" s="316"/>
      <c r="AQ10" s="317"/>
      <c r="AR10" s="317"/>
      <c r="AS10" s="318"/>
      <c r="AT10" s="316"/>
      <c r="AU10" s="317"/>
      <c r="AV10" s="317"/>
      <c r="AW10" s="318"/>
      <c r="AX10" s="316"/>
      <c r="AY10" s="317"/>
      <c r="AZ10" s="317"/>
      <c r="BA10" s="318"/>
      <c r="BB10" s="316"/>
      <c r="BC10" s="317"/>
      <c r="BD10" s="317"/>
      <c r="BE10" s="318"/>
      <c r="BF10" s="309"/>
      <c r="BG10" s="310"/>
      <c r="BH10" s="310"/>
      <c r="BI10" s="311"/>
      <c r="BJ10" s="60"/>
      <c r="BK10" s="115"/>
      <c r="BL10" s="79"/>
      <c r="BM10" s="106"/>
      <c r="BN10" s="309"/>
      <c r="BO10" s="310"/>
      <c r="BP10" s="310"/>
      <c r="BQ10" s="311"/>
      <c r="BR10" s="316"/>
      <c r="BS10" s="317"/>
      <c r="BT10" s="317"/>
      <c r="BU10" s="318"/>
      <c r="BV10" s="316"/>
      <c r="BW10" s="317"/>
      <c r="BX10" s="317"/>
      <c r="BY10" s="318"/>
      <c r="BZ10" s="316"/>
      <c r="CA10" s="317"/>
      <c r="CB10" s="317"/>
      <c r="CC10" s="318"/>
      <c r="CD10" s="316"/>
      <c r="CE10" s="317"/>
      <c r="CF10" s="317"/>
      <c r="CG10" s="318"/>
      <c r="CH10" s="316"/>
      <c r="CI10" s="317"/>
      <c r="CJ10" s="317"/>
      <c r="CK10" s="318"/>
      <c r="CL10" s="309"/>
      <c r="CM10" s="310"/>
      <c r="CN10" s="310"/>
      <c r="CO10" s="311"/>
      <c r="CP10" s="60"/>
      <c r="CQ10" s="115"/>
      <c r="CR10" s="79"/>
      <c r="CT10" s="309"/>
      <c r="CU10" s="310"/>
      <c r="CV10" s="310"/>
      <c r="CW10" s="311"/>
      <c r="CX10" s="316"/>
      <c r="CY10" s="317"/>
      <c r="CZ10" s="317"/>
      <c r="DA10" s="318"/>
      <c r="DB10" s="316"/>
      <c r="DC10" s="317"/>
      <c r="DD10" s="317"/>
      <c r="DE10" s="318"/>
      <c r="DF10" s="316"/>
      <c r="DG10" s="317"/>
      <c r="DH10" s="317"/>
      <c r="DI10" s="318"/>
      <c r="DJ10" s="316"/>
      <c r="DK10" s="317"/>
      <c r="DL10" s="317"/>
      <c r="DM10" s="318"/>
      <c r="DN10" s="316"/>
      <c r="DO10" s="317"/>
      <c r="DP10" s="317"/>
      <c r="DQ10" s="318"/>
      <c r="DR10" s="309"/>
      <c r="DS10" s="310"/>
      <c r="DT10" s="310"/>
      <c r="DU10" s="311"/>
      <c r="DV10" s="60"/>
      <c r="DW10" s="115"/>
      <c r="DX10" s="79"/>
    </row>
    <row r="11" spans="1:128" s="33" customFormat="1" ht="18" x14ac:dyDescent="0.2">
      <c r="A11" s="297"/>
      <c r="B11" s="25">
        <f>Year!$Q$12</f>
        <v>43898</v>
      </c>
      <c r="C11" s="30" t="str">
        <f>IF(ISERROR(MATCH($B$11,event_dates,0)),"",INDEX(events,MATCH($B$11,event_dates,0)))</f>
        <v>Daylight Saving (begin)</v>
      </c>
      <c r="D11" s="34"/>
      <c r="E11" s="34"/>
      <c r="F11" s="25">
        <f>Year!$R$12</f>
        <v>43899</v>
      </c>
      <c r="G11" s="30" t="str">
        <f>IF(ISERROR(MATCH($F$11,event_dates,0)),"",INDEX(events,MATCH($F$11,event_dates,0)))</f>
        <v/>
      </c>
      <c r="H11" s="34"/>
      <c r="I11" s="34"/>
      <c r="J11" s="25">
        <f>Year!$S$12</f>
        <v>43900</v>
      </c>
      <c r="K11" s="30" t="str">
        <f>IF(ISERROR(MATCH($J$11,event_dates,0)),"",INDEX(events,MATCH($J$11,event_dates,0)))</f>
        <v/>
      </c>
      <c r="L11" s="34"/>
      <c r="M11" s="34"/>
      <c r="N11" s="25">
        <f>Year!$T$12</f>
        <v>43901</v>
      </c>
      <c r="O11" s="30" t="str">
        <f>IF(ISERROR(MATCH($N$11,event_dates,0)),"",INDEX(events,MATCH($N$11,event_dates,0)))</f>
        <v/>
      </c>
      <c r="P11" s="34"/>
      <c r="Q11" s="34"/>
      <c r="R11" s="25">
        <f>Year!$U$12</f>
        <v>43902</v>
      </c>
      <c r="S11" s="30" t="str">
        <f>IF(ISERROR(MATCH($R$11,event_dates,0)),"",INDEX(events,MATCH($R$11,event_dates,0)))</f>
        <v/>
      </c>
      <c r="T11" s="34"/>
      <c r="U11" s="34"/>
      <c r="V11" s="25">
        <f>Year!$V$12</f>
        <v>43903</v>
      </c>
      <c r="W11" s="30" t="str">
        <f>IF(ISERROR(MATCH($V$11,event_dates,0)),"",INDEX(events,MATCH($V$11,event_dates,0)))</f>
        <v/>
      </c>
      <c r="X11" s="34"/>
      <c r="Y11" s="34"/>
      <c r="Z11" s="25">
        <f>Year!$W$12</f>
        <v>43904</v>
      </c>
      <c r="AA11" s="30" t="str">
        <f>IF(ISERROR(MATCH($Z$11,event_dates,0)),"",INDEX(events,MATCH($Z$11,event_dates,0)))</f>
        <v/>
      </c>
      <c r="AB11" s="34"/>
      <c r="AC11" s="32"/>
      <c r="AD11" s="34"/>
      <c r="AE11" s="114"/>
      <c r="AF11" s="78"/>
      <c r="AH11" s="25">
        <f>Year!$Q$12</f>
        <v>43898</v>
      </c>
      <c r="AI11" s="30" t="str">
        <f>IF(ISERROR(MATCH($B$11,event_dates,0)),"",INDEX(events,MATCH($B$11,event_dates,0)))</f>
        <v>Daylight Saving (begin)</v>
      </c>
      <c r="AJ11" s="34"/>
      <c r="AK11" s="34"/>
      <c r="AL11" s="25">
        <f>Year!$R$12</f>
        <v>43899</v>
      </c>
      <c r="AM11" s="30" t="str">
        <f>IF(ISERROR(MATCH($F$11,event_dates,0)),"",INDEX(events,MATCH($F$11,event_dates,0)))</f>
        <v/>
      </c>
      <c r="AN11" s="34"/>
      <c r="AO11" s="34"/>
      <c r="AP11" s="25">
        <f>Year!$S$12</f>
        <v>43900</v>
      </c>
      <c r="AQ11" s="30" t="str">
        <f>IF(ISERROR(MATCH($J$11,event_dates,0)),"",INDEX(events,MATCH($J$11,event_dates,0)))</f>
        <v/>
      </c>
      <c r="AR11" s="34"/>
      <c r="AS11" s="34"/>
      <c r="AT11" s="25">
        <f>Year!$T$12</f>
        <v>43901</v>
      </c>
      <c r="AU11" s="30" t="str">
        <f>IF(ISERROR(MATCH($N$11,event_dates,0)),"",INDEX(events,MATCH($N$11,event_dates,0)))</f>
        <v/>
      </c>
      <c r="AV11" s="34"/>
      <c r="AW11" s="34"/>
      <c r="AX11" s="25">
        <f>Year!$U$12</f>
        <v>43902</v>
      </c>
      <c r="AY11" s="30" t="str">
        <f>IF(ISERROR(MATCH($R$11,event_dates,0)),"",INDEX(events,MATCH($R$11,event_dates,0)))</f>
        <v/>
      </c>
      <c r="AZ11" s="34"/>
      <c r="BA11" s="34"/>
      <c r="BB11" s="25">
        <f>Year!$V$12</f>
        <v>43903</v>
      </c>
      <c r="BC11" s="30" t="str">
        <f>IF(ISERROR(MATCH($V$11,event_dates,0)),"",INDEX(events,MATCH($V$11,event_dates,0)))</f>
        <v/>
      </c>
      <c r="BD11" s="34"/>
      <c r="BE11" s="34"/>
      <c r="BF11" s="25">
        <f>Year!$W$12</f>
        <v>43904</v>
      </c>
      <c r="BG11" s="30" t="str">
        <f>IF(ISERROR(MATCH($Z$11,event_dates,0)),"",INDEX(events,MATCH($Z$11,event_dates,0)))</f>
        <v/>
      </c>
      <c r="BH11" s="34"/>
      <c r="BI11" s="32"/>
      <c r="BJ11" s="34"/>
      <c r="BK11" s="114"/>
      <c r="BL11" s="78"/>
      <c r="BM11" s="105"/>
      <c r="BN11" s="25">
        <f>Year!$Q$12</f>
        <v>43898</v>
      </c>
      <c r="BO11" s="30" t="str">
        <f>IF(ISERROR(MATCH($B$11,event_dates,0)),"",INDEX(events,MATCH($B$11,event_dates,0)))</f>
        <v>Daylight Saving (begin)</v>
      </c>
      <c r="BP11" s="34"/>
      <c r="BQ11" s="34"/>
      <c r="BR11" s="25">
        <f>Year!$R$12</f>
        <v>43899</v>
      </c>
      <c r="BS11" s="30" t="str">
        <f>IF(ISERROR(MATCH($F$11,event_dates,0)),"",INDEX(events,MATCH($F$11,event_dates,0)))</f>
        <v/>
      </c>
      <c r="BT11" s="34"/>
      <c r="BU11" s="34"/>
      <c r="BV11" s="25">
        <f>Year!$S$12</f>
        <v>43900</v>
      </c>
      <c r="BW11" s="30" t="str">
        <f>IF(ISERROR(MATCH($J$11,event_dates,0)),"",INDEX(events,MATCH($J$11,event_dates,0)))</f>
        <v/>
      </c>
      <c r="BX11" s="34"/>
      <c r="BY11" s="34"/>
      <c r="BZ11" s="25">
        <f>Year!$T$12</f>
        <v>43901</v>
      </c>
      <c r="CA11" s="30" t="str">
        <f>IF(ISERROR(MATCH($N$11,event_dates,0)),"",INDEX(events,MATCH($N$11,event_dates,0)))</f>
        <v/>
      </c>
      <c r="CB11" s="34"/>
      <c r="CC11" s="34"/>
      <c r="CD11" s="25">
        <f>Year!$U$12</f>
        <v>43902</v>
      </c>
      <c r="CE11" s="30" t="str">
        <f>IF(ISERROR(MATCH($R$11,event_dates,0)),"",INDEX(events,MATCH($R$11,event_dates,0)))</f>
        <v/>
      </c>
      <c r="CF11" s="34"/>
      <c r="CG11" s="34"/>
      <c r="CH11" s="25">
        <f>Year!$V$12</f>
        <v>43903</v>
      </c>
      <c r="CI11" s="30" t="str">
        <f>IF(ISERROR(MATCH($V$11,event_dates,0)),"",INDEX(events,MATCH($V$11,event_dates,0)))</f>
        <v/>
      </c>
      <c r="CJ11" s="34"/>
      <c r="CK11" s="34"/>
      <c r="CL11" s="25">
        <f>Year!$W$12</f>
        <v>43904</v>
      </c>
      <c r="CM11" s="30" t="str">
        <f>IF(ISERROR(MATCH($Z$11,event_dates,0)),"",INDEX(events,MATCH($Z$11,event_dates,0)))</f>
        <v/>
      </c>
      <c r="CN11" s="34"/>
      <c r="CO11" s="32"/>
      <c r="CP11" s="34"/>
      <c r="CQ11" s="114"/>
      <c r="CR11" s="78"/>
      <c r="CT11" s="25">
        <f>Year!$Q$12</f>
        <v>43898</v>
      </c>
      <c r="CU11" s="30" t="str">
        <f>IF(ISERROR(MATCH($B$11,event_dates,0)),"",INDEX(events,MATCH($B$11,event_dates,0)))</f>
        <v>Daylight Saving (begin)</v>
      </c>
      <c r="CV11" s="34"/>
      <c r="CW11" s="34"/>
      <c r="CX11" s="25">
        <f>Year!$R$12</f>
        <v>43899</v>
      </c>
      <c r="CY11" s="30" t="str">
        <f>IF(ISERROR(MATCH($F$11,event_dates,0)),"",INDEX(events,MATCH($F$11,event_dates,0)))</f>
        <v/>
      </c>
      <c r="CZ11" s="34"/>
      <c r="DA11" s="34"/>
      <c r="DB11" s="25">
        <f>Year!$S$12</f>
        <v>43900</v>
      </c>
      <c r="DC11" s="30" t="str">
        <f>IF(ISERROR(MATCH($J$11,event_dates,0)),"",INDEX(events,MATCH($J$11,event_dates,0)))</f>
        <v/>
      </c>
      <c r="DD11" s="34"/>
      <c r="DE11" s="34"/>
      <c r="DF11" s="25">
        <f>Year!$T$12</f>
        <v>43901</v>
      </c>
      <c r="DG11" s="30" t="str">
        <f>IF(ISERROR(MATCH($N$11,event_dates,0)),"",INDEX(events,MATCH($N$11,event_dates,0)))</f>
        <v/>
      </c>
      <c r="DH11" s="34"/>
      <c r="DI11" s="34"/>
      <c r="DJ11" s="25">
        <f>Year!$U$12</f>
        <v>43902</v>
      </c>
      <c r="DK11" s="30" t="str">
        <f>IF(ISERROR(MATCH($R$11,event_dates,0)),"",INDEX(events,MATCH($R$11,event_dates,0)))</f>
        <v/>
      </c>
      <c r="DL11" s="34"/>
      <c r="DM11" s="34"/>
      <c r="DN11" s="25">
        <f>Year!$V$12</f>
        <v>43903</v>
      </c>
      <c r="DO11" s="30" t="str">
        <f>IF(ISERROR(MATCH($V$11,event_dates,0)),"",INDEX(events,MATCH($V$11,event_dates,0)))</f>
        <v/>
      </c>
      <c r="DP11" s="34"/>
      <c r="DQ11" s="34"/>
      <c r="DR11" s="25">
        <f>Year!$W$12</f>
        <v>43904</v>
      </c>
      <c r="DS11" s="30" t="str">
        <f>IF(ISERROR(MATCH($Z$11,event_dates,0)),"",INDEX(events,MATCH($Z$11,event_dates,0)))</f>
        <v/>
      </c>
      <c r="DT11" s="34"/>
      <c r="DU11" s="32"/>
      <c r="DV11" s="34"/>
      <c r="DW11" s="11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75"/>
      <c r="AF12" s="77"/>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75"/>
      <c r="BL12" s="77"/>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75"/>
      <c r="CR12" s="77"/>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75"/>
      <c r="DX12" s="77"/>
    </row>
    <row r="13" spans="1:128" s="9" customFormat="1" ht="13.5" x14ac:dyDescent="0.2">
      <c r="A13" s="297"/>
      <c r="B13" s="306"/>
      <c r="C13" s="307"/>
      <c r="D13" s="307"/>
      <c r="E13" s="308"/>
      <c r="F13" s="314">
        <v>0</v>
      </c>
      <c r="G13" s="313"/>
      <c r="H13" s="313"/>
      <c r="I13" s="315"/>
      <c r="J13" s="314">
        <v>0</v>
      </c>
      <c r="K13" s="313"/>
      <c r="L13" s="313"/>
      <c r="M13" s="315"/>
      <c r="N13" s="314">
        <v>0</v>
      </c>
      <c r="O13" s="313"/>
      <c r="P13" s="313"/>
      <c r="Q13" s="315"/>
      <c r="R13" s="314">
        <v>0</v>
      </c>
      <c r="S13" s="313"/>
      <c r="T13" s="313"/>
      <c r="U13" s="315"/>
      <c r="V13" s="306">
        <v>0</v>
      </c>
      <c r="W13" s="307"/>
      <c r="X13" s="307"/>
      <c r="Y13" s="308"/>
      <c r="Z13" s="306"/>
      <c r="AA13" s="307"/>
      <c r="AB13" s="307"/>
      <c r="AC13" s="308"/>
      <c r="AD13" s="59"/>
      <c r="AE13" s="75"/>
      <c r="AF13" s="77"/>
      <c r="AH13" s="306"/>
      <c r="AI13" s="307"/>
      <c r="AJ13" s="307"/>
      <c r="AK13" s="308"/>
      <c r="AL13" s="314">
        <v>0</v>
      </c>
      <c r="AM13" s="313"/>
      <c r="AN13" s="313"/>
      <c r="AO13" s="315"/>
      <c r="AP13" s="314">
        <v>0</v>
      </c>
      <c r="AQ13" s="313"/>
      <c r="AR13" s="313"/>
      <c r="AS13" s="315"/>
      <c r="AT13" s="314">
        <v>0</v>
      </c>
      <c r="AU13" s="313"/>
      <c r="AV13" s="313"/>
      <c r="AW13" s="315"/>
      <c r="AX13" s="314">
        <v>0</v>
      </c>
      <c r="AY13" s="313"/>
      <c r="AZ13" s="313"/>
      <c r="BA13" s="315"/>
      <c r="BB13" s="306">
        <v>0</v>
      </c>
      <c r="BC13" s="307"/>
      <c r="BD13" s="307"/>
      <c r="BE13" s="308"/>
      <c r="BF13" s="306"/>
      <c r="BG13" s="307"/>
      <c r="BH13" s="307"/>
      <c r="BI13" s="308"/>
      <c r="BJ13" s="59"/>
      <c r="BK13" s="75"/>
      <c r="BL13" s="77"/>
      <c r="BM13" s="104"/>
      <c r="BN13" s="306"/>
      <c r="BO13" s="307"/>
      <c r="BP13" s="307"/>
      <c r="BQ13" s="308"/>
      <c r="BR13" s="314">
        <v>0</v>
      </c>
      <c r="BS13" s="313"/>
      <c r="BT13" s="313"/>
      <c r="BU13" s="315"/>
      <c r="BV13" s="314">
        <v>0</v>
      </c>
      <c r="BW13" s="313"/>
      <c r="BX13" s="313"/>
      <c r="BY13" s="315"/>
      <c r="BZ13" s="314">
        <v>0</v>
      </c>
      <c r="CA13" s="313"/>
      <c r="CB13" s="313"/>
      <c r="CC13" s="315"/>
      <c r="CD13" s="314">
        <v>0</v>
      </c>
      <c r="CE13" s="313"/>
      <c r="CF13" s="313"/>
      <c r="CG13" s="315"/>
      <c r="CH13" s="306">
        <v>0</v>
      </c>
      <c r="CI13" s="307"/>
      <c r="CJ13" s="307"/>
      <c r="CK13" s="308"/>
      <c r="CL13" s="306"/>
      <c r="CM13" s="307"/>
      <c r="CN13" s="307"/>
      <c r="CO13" s="308"/>
      <c r="CP13" s="59"/>
      <c r="CQ13" s="75"/>
      <c r="CR13" s="77"/>
      <c r="CT13" s="306"/>
      <c r="CU13" s="307"/>
      <c r="CV13" s="307"/>
      <c r="CW13" s="308"/>
      <c r="CX13" s="314">
        <v>0</v>
      </c>
      <c r="CY13" s="313"/>
      <c r="CZ13" s="313"/>
      <c r="DA13" s="315"/>
      <c r="DB13" s="314">
        <v>0</v>
      </c>
      <c r="DC13" s="313"/>
      <c r="DD13" s="313"/>
      <c r="DE13" s="315"/>
      <c r="DF13" s="314">
        <v>0</v>
      </c>
      <c r="DG13" s="313"/>
      <c r="DH13" s="313"/>
      <c r="DI13" s="315"/>
      <c r="DJ13" s="314">
        <v>0</v>
      </c>
      <c r="DK13" s="313"/>
      <c r="DL13" s="313"/>
      <c r="DM13" s="315"/>
      <c r="DN13" s="306">
        <v>0</v>
      </c>
      <c r="DO13" s="307"/>
      <c r="DP13" s="307"/>
      <c r="DQ13" s="308"/>
      <c r="DR13" s="306"/>
      <c r="DS13" s="307"/>
      <c r="DT13" s="307"/>
      <c r="DU13" s="308"/>
      <c r="DV13" s="59"/>
      <c r="DW13" s="75"/>
      <c r="DX13" s="77"/>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06"/>
      <c r="W14" s="307"/>
      <c r="X14" s="307"/>
      <c r="Y14" s="308"/>
      <c r="Z14" s="306"/>
      <c r="AA14" s="307"/>
      <c r="AB14" s="307"/>
      <c r="AC14" s="308"/>
      <c r="AD14" s="59"/>
      <c r="AE14" s="75"/>
      <c r="AF14" s="77"/>
      <c r="AH14" s="306"/>
      <c r="AI14" s="307"/>
      <c r="AJ14" s="307"/>
      <c r="AK14" s="308"/>
      <c r="AL14" s="314"/>
      <c r="AM14" s="313"/>
      <c r="AN14" s="313"/>
      <c r="AO14" s="315"/>
      <c r="AP14" s="314"/>
      <c r="AQ14" s="313"/>
      <c r="AR14" s="313"/>
      <c r="AS14" s="315"/>
      <c r="AT14" s="314"/>
      <c r="AU14" s="313"/>
      <c r="AV14" s="313"/>
      <c r="AW14" s="315"/>
      <c r="AX14" s="314"/>
      <c r="AY14" s="313"/>
      <c r="AZ14" s="313"/>
      <c r="BA14" s="315"/>
      <c r="BB14" s="306"/>
      <c r="BC14" s="307"/>
      <c r="BD14" s="307"/>
      <c r="BE14" s="308"/>
      <c r="BF14" s="306"/>
      <c r="BG14" s="307"/>
      <c r="BH14" s="307"/>
      <c r="BI14" s="308"/>
      <c r="BJ14" s="59"/>
      <c r="BK14" s="75"/>
      <c r="BL14" s="77"/>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06"/>
      <c r="CI14" s="307"/>
      <c r="CJ14" s="307"/>
      <c r="CK14" s="308"/>
      <c r="CL14" s="306"/>
      <c r="CM14" s="307"/>
      <c r="CN14" s="307"/>
      <c r="CO14" s="308"/>
      <c r="CP14" s="59"/>
      <c r="CQ14" s="75"/>
      <c r="CR14" s="77"/>
      <c r="CT14" s="306"/>
      <c r="CU14" s="307"/>
      <c r="CV14" s="307"/>
      <c r="CW14" s="308"/>
      <c r="CX14" s="314"/>
      <c r="CY14" s="313"/>
      <c r="CZ14" s="313"/>
      <c r="DA14" s="315"/>
      <c r="DB14" s="314"/>
      <c r="DC14" s="313"/>
      <c r="DD14" s="313"/>
      <c r="DE14" s="315"/>
      <c r="DF14" s="314"/>
      <c r="DG14" s="313"/>
      <c r="DH14" s="313"/>
      <c r="DI14" s="315"/>
      <c r="DJ14" s="314"/>
      <c r="DK14" s="313"/>
      <c r="DL14" s="313"/>
      <c r="DM14" s="315"/>
      <c r="DN14" s="306"/>
      <c r="DO14" s="307"/>
      <c r="DP14" s="307"/>
      <c r="DQ14" s="308"/>
      <c r="DR14" s="306"/>
      <c r="DS14" s="307"/>
      <c r="DT14" s="307"/>
      <c r="DU14" s="308"/>
      <c r="DV14" s="59"/>
      <c r="DW14" s="75"/>
      <c r="DX14" s="77"/>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06"/>
      <c r="W15" s="307"/>
      <c r="X15" s="307"/>
      <c r="Y15" s="308"/>
      <c r="Z15" s="306"/>
      <c r="AA15" s="307"/>
      <c r="AB15" s="307"/>
      <c r="AC15" s="308"/>
      <c r="AD15" s="59"/>
      <c r="AE15" s="75"/>
      <c r="AF15" s="77"/>
      <c r="AH15" s="306"/>
      <c r="AI15" s="307"/>
      <c r="AJ15" s="307"/>
      <c r="AK15" s="308"/>
      <c r="AL15" s="314"/>
      <c r="AM15" s="313"/>
      <c r="AN15" s="313"/>
      <c r="AO15" s="315"/>
      <c r="AP15" s="314"/>
      <c r="AQ15" s="313"/>
      <c r="AR15" s="313"/>
      <c r="AS15" s="315"/>
      <c r="AT15" s="314"/>
      <c r="AU15" s="313"/>
      <c r="AV15" s="313"/>
      <c r="AW15" s="315"/>
      <c r="AX15" s="314"/>
      <c r="AY15" s="313"/>
      <c r="AZ15" s="313"/>
      <c r="BA15" s="315"/>
      <c r="BB15" s="306"/>
      <c r="BC15" s="307"/>
      <c r="BD15" s="307"/>
      <c r="BE15" s="308"/>
      <c r="BF15" s="306"/>
      <c r="BG15" s="307"/>
      <c r="BH15" s="307"/>
      <c r="BI15" s="308"/>
      <c r="BJ15" s="59"/>
      <c r="BK15" s="75"/>
      <c r="BL15" s="77"/>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06"/>
      <c r="CI15" s="307"/>
      <c r="CJ15" s="307"/>
      <c r="CK15" s="308"/>
      <c r="CL15" s="306"/>
      <c r="CM15" s="307"/>
      <c r="CN15" s="307"/>
      <c r="CO15" s="308"/>
      <c r="CP15" s="59"/>
      <c r="CQ15" s="75"/>
      <c r="CR15" s="77"/>
      <c r="CT15" s="306"/>
      <c r="CU15" s="307"/>
      <c r="CV15" s="307"/>
      <c r="CW15" s="308"/>
      <c r="CX15" s="314"/>
      <c r="CY15" s="313"/>
      <c r="CZ15" s="313"/>
      <c r="DA15" s="315"/>
      <c r="DB15" s="314"/>
      <c r="DC15" s="313"/>
      <c r="DD15" s="313"/>
      <c r="DE15" s="315"/>
      <c r="DF15" s="314"/>
      <c r="DG15" s="313"/>
      <c r="DH15" s="313"/>
      <c r="DI15" s="315"/>
      <c r="DJ15" s="314"/>
      <c r="DK15" s="313"/>
      <c r="DL15" s="313"/>
      <c r="DM15" s="315"/>
      <c r="DN15" s="306"/>
      <c r="DO15" s="307"/>
      <c r="DP15" s="307"/>
      <c r="DQ15" s="308"/>
      <c r="DR15" s="306"/>
      <c r="DS15" s="307"/>
      <c r="DT15" s="307"/>
      <c r="DU15" s="308"/>
      <c r="DV15" s="59"/>
      <c r="DW15" s="75"/>
      <c r="DX15" s="77"/>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09"/>
      <c r="W16" s="310"/>
      <c r="X16" s="310"/>
      <c r="Y16" s="311"/>
      <c r="Z16" s="309"/>
      <c r="AA16" s="310"/>
      <c r="AB16" s="310"/>
      <c r="AC16" s="311"/>
      <c r="AD16" s="60"/>
      <c r="AE16" s="115"/>
      <c r="AF16" s="79"/>
      <c r="AH16" s="309"/>
      <c r="AI16" s="310"/>
      <c r="AJ16" s="310"/>
      <c r="AK16" s="311"/>
      <c r="AL16" s="316"/>
      <c r="AM16" s="317"/>
      <c r="AN16" s="317"/>
      <c r="AO16" s="318"/>
      <c r="AP16" s="316"/>
      <c r="AQ16" s="317"/>
      <c r="AR16" s="317"/>
      <c r="AS16" s="318"/>
      <c r="AT16" s="316"/>
      <c r="AU16" s="317"/>
      <c r="AV16" s="317"/>
      <c r="AW16" s="318"/>
      <c r="AX16" s="316"/>
      <c r="AY16" s="317"/>
      <c r="AZ16" s="317"/>
      <c r="BA16" s="318"/>
      <c r="BB16" s="309"/>
      <c r="BC16" s="310"/>
      <c r="BD16" s="310"/>
      <c r="BE16" s="311"/>
      <c r="BF16" s="309"/>
      <c r="BG16" s="310"/>
      <c r="BH16" s="310"/>
      <c r="BI16" s="311"/>
      <c r="BJ16" s="60"/>
      <c r="BK16" s="115"/>
      <c r="BL16" s="79"/>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09"/>
      <c r="CI16" s="310"/>
      <c r="CJ16" s="310"/>
      <c r="CK16" s="311"/>
      <c r="CL16" s="309"/>
      <c r="CM16" s="310"/>
      <c r="CN16" s="310"/>
      <c r="CO16" s="311"/>
      <c r="CP16" s="60"/>
      <c r="CQ16" s="115"/>
      <c r="CR16" s="79"/>
      <c r="CT16" s="309"/>
      <c r="CU16" s="310"/>
      <c r="CV16" s="310"/>
      <c r="CW16" s="311"/>
      <c r="CX16" s="316"/>
      <c r="CY16" s="317"/>
      <c r="CZ16" s="317"/>
      <c r="DA16" s="318"/>
      <c r="DB16" s="316"/>
      <c r="DC16" s="317"/>
      <c r="DD16" s="317"/>
      <c r="DE16" s="318"/>
      <c r="DF16" s="316"/>
      <c r="DG16" s="317"/>
      <c r="DH16" s="317"/>
      <c r="DI16" s="318"/>
      <c r="DJ16" s="316"/>
      <c r="DK16" s="317"/>
      <c r="DL16" s="317"/>
      <c r="DM16" s="318"/>
      <c r="DN16" s="309"/>
      <c r="DO16" s="310"/>
      <c r="DP16" s="310"/>
      <c r="DQ16" s="311"/>
      <c r="DR16" s="309"/>
      <c r="DS16" s="310"/>
      <c r="DT16" s="310"/>
      <c r="DU16" s="311"/>
      <c r="DV16" s="60"/>
      <c r="DW16" s="115"/>
      <c r="DX16" s="79"/>
    </row>
    <row r="17" spans="1:128" s="33" customFormat="1" ht="18" x14ac:dyDescent="0.2">
      <c r="A17" s="297"/>
      <c r="B17" s="25">
        <f>Year!$Q$13</f>
        <v>43905</v>
      </c>
      <c r="C17" s="30" t="str">
        <f>IF(ISERROR(MATCH($B$17,event_dates,0)),"",INDEX(events,MATCH($B$17,event_dates,0)))</f>
        <v/>
      </c>
      <c r="D17" s="34"/>
      <c r="E17" s="34"/>
      <c r="F17" s="25">
        <f>Year!$R$13</f>
        <v>43906</v>
      </c>
      <c r="G17" s="30" t="str">
        <f>IF(ISERROR(MATCH($F$17,event_dates,0)),"",INDEX(events,MATCH($F$17,event_dates,0)))</f>
        <v/>
      </c>
      <c r="H17" s="34"/>
      <c r="I17" s="34"/>
      <c r="J17" s="25">
        <f>Year!$S$13</f>
        <v>43907</v>
      </c>
      <c r="K17" s="30" t="str">
        <f>IF(ISERROR(MATCH($J$17,event_dates,0)),"",INDEX(events,MATCH($J$17,event_dates,0)))</f>
        <v/>
      </c>
      <c r="L17" s="34"/>
      <c r="M17" s="34"/>
      <c r="N17" s="25">
        <f>Year!$T$13</f>
        <v>43908</v>
      </c>
      <c r="O17" s="30" t="str">
        <f>IF(ISERROR(MATCH($N$17,event_dates,0)),"",INDEX(events,MATCH($N$17,event_dates,0)))</f>
        <v/>
      </c>
      <c r="P17" s="34"/>
      <c r="Q17" s="34"/>
      <c r="R17" s="25">
        <f>Year!$U$13</f>
        <v>43909</v>
      </c>
      <c r="S17" s="30" t="str">
        <f>IF(ISERROR(MATCH($R$17,event_dates,0)),"",INDEX(events,MATCH($R$17,event_dates,0)))</f>
        <v/>
      </c>
      <c r="T17" s="34"/>
      <c r="U17" s="34"/>
      <c r="V17" s="25">
        <f>Year!$V$13</f>
        <v>43910</v>
      </c>
      <c r="W17" s="30" t="str">
        <f>IF(ISERROR(MATCH($V$17,event_dates,0)),"",INDEX(events,MATCH($V$17,event_dates,0)))</f>
        <v/>
      </c>
      <c r="X17" s="34"/>
      <c r="Y17" s="34"/>
      <c r="Z17" s="25">
        <f>Year!$W$13</f>
        <v>43911</v>
      </c>
      <c r="AA17" s="30" t="str">
        <f>IF(ISERROR(MATCH($Z$17,event_dates,0)),"",INDEX(events,MATCH($Z$17,event_dates,0)))</f>
        <v/>
      </c>
      <c r="AB17" s="34"/>
      <c r="AC17" s="32"/>
      <c r="AD17" s="34"/>
      <c r="AE17" s="114"/>
      <c r="AF17" s="78"/>
      <c r="AH17" s="25">
        <f>Year!$Q$13</f>
        <v>43905</v>
      </c>
      <c r="AI17" s="30" t="str">
        <f>IF(ISERROR(MATCH($B$17,event_dates,0)),"",INDEX(events,MATCH($B$17,event_dates,0)))</f>
        <v/>
      </c>
      <c r="AJ17" s="34"/>
      <c r="AK17" s="34"/>
      <c r="AL17" s="25">
        <f>Year!$R$13</f>
        <v>43906</v>
      </c>
      <c r="AM17" s="30" t="str">
        <f>IF(ISERROR(MATCH($F$17,event_dates,0)),"",INDEX(events,MATCH($F$17,event_dates,0)))</f>
        <v/>
      </c>
      <c r="AN17" s="34"/>
      <c r="AO17" s="34"/>
      <c r="AP17" s="25">
        <f>Year!$S$13</f>
        <v>43907</v>
      </c>
      <c r="AQ17" s="30" t="str">
        <f>IF(ISERROR(MATCH($J$17,event_dates,0)),"",INDEX(events,MATCH($J$17,event_dates,0)))</f>
        <v/>
      </c>
      <c r="AR17" s="34"/>
      <c r="AS17" s="34"/>
      <c r="AT17" s="25">
        <f>Year!$T$13</f>
        <v>43908</v>
      </c>
      <c r="AU17" s="30" t="str">
        <f>IF(ISERROR(MATCH($N$17,event_dates,0)),"",INDEX(events,MATCH($N$17,event_dates,0)))</f>
        <v/>
      </c>
      <c r="AV17" s="34"/>
      <c r="AW17" s="34"/>
      <c r="AX17" s="25">
        <f>Year!$U$13</f>
        <v>43909</v>
      </c>
      <c r="AY17" s="30" t="str">
        <f>IF(ISERROR(MATCH($R$17,event_dates,0)),"",INDEX(events,MATCH($R$17,event_dates,0)))</f>
        <v/>
      </c>
      <c r="AZ17" s="34"/>
      <c r="BA17" s="34"/>
      <c r="BB17" s="25">
        <f>Year!$V$13</f>
        <v>43910</v>
      </c>
      <c r="BC17" s="30" t="str">
        <f>IF(ISERROR(MATCH($V$17,event_dates,0)),"",INDEX(events,MATCH($V$17,event_dates,0)))</f>
        <v/>
      </c>
      <c r="BD17" s="34"/>
      <c r="BE17" s="34"/>
      <c r="BF17" s="25">
        <f>Year!$W$13</f>
        <v>43911</v>
      </c>
      <c r="BG17" s="30" t="str">
        <f>IF(ISERROR(MATCH($Z$17,event_dates,0)),"",INDEX(events,MATCH($Z$17,event_dates,0)))</f>
        <v/>
      </c>
      <c r="BH17" s="34"/>
      <c r="BI17" s="32"/>
      <c r="BJ17" s="34"/>
      <c r="BK17" s="114"/>
      <c r="BL17" s="78"/>
      <c r="BM17" s="105"/>
      <c r="BN17" s="25">
        <f>Year!$Q$13</f>
        <v>43905</v>
      </c>
      <c r="BO17" s="30" t="str">
        <f>IF(ISERROR(MATCH($B$17,event_dates,0)),"",INDEX(events,MATCH($B$17,event_dates,0)))</f>
        <v/>
      </c>
      <c r="BP17" s="34"/>
      <c r="BQ17" s="34"/>
      <c r="BR17" s="25">
        <f>Year!$R$13</f>
        <v>43906</v>
      </c>
      <c r="BS17" s="30" t="str">
        <f>IF(ISERROR(MATCH($F$17,event_dates,0)),"",INDEX(events,MATCH($F$17,event_dates,0)))</f>
        <v/>
      </c>
      <c r="BT17" s="34"/>
      <c r="BU17" s="34"/>
      <c r="BV17" s="25">
        <f>Year!$S$13</f>
        <v>43907</v>
      </c>
      <c r="BW17" s="30" t="str">
        <f>IF(ISERROR(MATCH($J$17,event_dates,0)),"",INDEX(events,MATCH($J$17,event_dates,0)))</f>
        <v/>
      </c>
      <c r="BX17" s="34"/>
      <c r="BY17" s="34"/>
      <c r="BZ17" s="25">
        <f>Year!$T$13</f>
        <v>43908</v>
      </c>
      <c r="CA17" s="30" t="str">
        <f>IF(ISERROR(MATCH($N$17,event_dates,0)),"",INDEX(events,MATCH($N$17,event_dates,0)))</f>
        <v/>
      </c>
      <c r="CB17" s="34"/>
      <c r="CC17" s="34"/>
      <c r="CD17" s="25">
        <f>Year!$U$13</f>
        <v>43909</v>
      </c>
      <c r="CE17" s="30" t="str">
        <f>IF(ISERROR(MATCH($R$17,event_dates,0)),"",INDEX(events,MATCH($R$17,event_dates,0)))</f>
        <v/>
      </c>
      <c r="CF17" s="34"/>
      <c r="CG17" s="34"/>
      <c r="CH17" s="25">
        <f>Year!$V$13</f>
        <v>43910</v>
      </c>
      <c r="CI17" s="30" t="str">
        <f>IF(ISERROR(MATCH($V$17,event_dates,0)),"",INDEX(events,MATCH($V$17,event_dates,0)))</f>
        <v/>
      </c>
      <c r="CJ17" s="34"/>
      <c r="CK17" s="34"/>
      <c r="CL17" s="25">
        <f>Year!$W$13</f>
        <v>43911</v>
      </c>
      <c r="CM17" s="30" t="str">
        <f>IF(ISERROR(MATCH($Z$17,event_dates,0)),"",INDEX(events,MATCH($Z$17,event_dates,0)))</f>
        <v/>
      </c>
      <c r="CN17" s="34"/>
      <c r="CO17" s="32"/>
      <c r="CP17" s="34"/>
      <c r="CQ17" s="114"/>
      <c r="CR17" s="78"/>
      <c r="CT17" s="25">
        <f>Year!$Q$13</f>
        <v>43905</v>
      </c>
      <c r="CU17" s="30" t="str">
        <f>IF(ISERROR(MATCH($B$17,event_dates,0)),"",INDEX(events,MATCH($B$17,event_dates,0)))</f>
        <v/>
      </c>
      <c r="CV17" s="34"/>
      <c r="CW17" s="34"/>
      <c r="CX17" s="25">
        <f>Year!$R$13</f>
        <v>43906</v>
      </c>
      <c r="CY17" s="30" t="str">
        <f>IF(ISERROR(MATCH($F$17,event_dates,0)),"",INDEX(events,MATCH($F$17,event_dates,0)))</f>
        <v/>
      </c>
      <c r="CZ17" s="34"/>
      <c r="DA17" s="34"/>
      <c r="DB17" s="25">
        <f>Year!$S$13</f>
        <v>43907</v>
      </c>
      <c r="DC17" s="30" t="str">
        <f>IF(ISERROR(MATCH($J$17,event_dates,0)),"",INDEX(events,MATCH($J$17,event_dates,0)))</f>
        <v/>
      </c>
      <c r="DD17" s="34"/>
      <c r="DE17" s="34"/>
      <c r="DF17" s="25">
        <f>Year!$T$13</f>
        <v>43908</v>
      </c>
      <c r="DG17" s="30" t="str">
        <f>IF(ISERROR(MATCH($N$17,event_dates,0)),"",INDEX(events,MATCH($N$17,event_dates,0)))</f>
        <v/>
      </c>
      <c r="DH17" s="34"/>
      <c r="DI17" s="34"/>
      <c r="DJ17" s="25">
        <f>Year!$U$13</f>
        <v>43909</v>
      </c>
      <c r="DK17" s="30" t="str">
        <f>IF(ISERROR(MATCH($R$17,event_dates,0)),"",INDEX(events,MATCH($R$17,event_dates,0)))</f>
        <v/>
      </c>
      <c r="DL17" s="34"/>
      <c r="DM17" s="34"/>
      <c r="DN17" s="25">
        <f>Year!$V$13</f>
        <v>43910</v>
      </c>
      <c r="DO17" s="30" t="str">
        <f>IF(ISERROR(MATCH($V$17,event_dates,0)),"",INDEX(events,MATCH($V$17,event_dates,0)))</f>
        <v/>
      </c>
      <c r="DP17" s="34"/>
      <c r="DQ17" s="34"/>
      <c r="DR17" s="25">
        <f>Year!$W$13</f>
        <v>43911</v>
      </c>
      <c r="DS17" s="30" t="str">
        <f>IF(ISERROR(MATCH($Z$17,event_dates,0)),"",INDEX(events,MATCH($Z$17,event_dates,0)))</f>
        <v/>
      </c>
      <c r="DT17" s="34"/>
      <c r="DU17" s="32"/>
      <c r="DV17" s="34"/>
      <c r="DW17" s="11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75"/>
      <c r="AF18" s="77"/>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75"/>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75"/>
      <c r="CR18" s="77"/>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75"/>
      <c r="DX18" s="77"/>
    </row>
    <row r="19" spans="1:128" s="9" customFormat="1" ht="13.5" x14ac:dyDescent="0.2">
      <c r="A19" s="297"/>
      <c r="B19" s="306"/>
      <c r="C19" s="307"/>
      <c r="D19" s="307"/>
      <c r="E19" s="308"/>
      <c r="F19" s="306"/>
      <c r="G19" s="307"/>
      <c r="H19" s="307"/>
      <c r="I19" s="308"/>
      <c r="J19" s="306"/>
      <c r="K19" s="307"/>
      <c r="L19" s="307"/>
      <c r="M19" s="308"/>
      <c r="N19" s="306"/>
      <c r="O19" s="307"/>
      <c r="P19" s="307"/>
      <c r="Q19" s="308"/>
      <c r="R19" s="306"/>
      <c r="S19" s="307"/>
      <c r="T19" s="307"/>
      <c r="U19" s="308"/>
      <c r="V19" s="306"/>
      <c r="W19" s="307"/>
      <c r="X19" s="307"/>
      <c r="Y19" s="308"/>
      <c r="Z19" s="306"/>
      <c r="AA19" s="307"/>
      <c r="AB19" s="307"/>
      <c r="AC19" s="308"/>
      <c r="AD19" s="59"/>
      <c r="AE19" s="75"/>
      <c r="AF19" s="77"/>
      <c r="AH19" s="306"/>
      <c r="AI19" s="307"/>
      <c r="AJ19" s="307"/>
      <c r="AK19" s="308"/>
      <c r="AL19" s="306"/>
      <c r="AM19" s="307"/>
      <c r="AN19" s="307"/>
      <c r="AO19" s="308"/>
      <c r="AP19" s="306"/>
      <c r="AQ19" s="307"/>
      <c r="AR19" s="307"/>
      <c r="AS19" s="308"/>
      <c r="AT19" s="306"/>
      <c r="AU19" s="307"/>
      <c r="AV19" s="307"/>
      <c r="AW19" s="308"/>
      <c r="AX19" s="306"/>
      <c r="AY19" s="307"/>
      <c r="AZ19" s="307"/>
      <c r="BA19" s="308"/>
      <c r="BB19" s="306"/>
      <c r="BC19" s="307"/>
      <c r="BD19" s="307"/>
      <c r="BE19" s="308"/>
      <c r="BF19" s="306"/>
      <c r="BG19" s="307"/>
      <c r="BH19" s="307"/>
      <c r="BI19" s="308"/>
      <c r="BJ19" s="59"/>
      <c r="BK19" s="75"/>
      <c r="BL19" s="77"/>
      <c r="BM19" s="104"/>
      <c r="BN19" s="306"/>
      <c r="BO19" s="307"/>
      <c r="BP19" s="307"/>
      <c r="BQ19" s="308"/>
      <c r="BR19" s="306"/>
      <c r="BS19" s="307"/>
      <c r="BT19" s="307"/>
      <c r="BU19" s="308"/>
      <c r="BV19" s="306"/>
      <c r="BW19" s="307"/>
      <c r="BX19" s="307"/>
      <c r="BY19" s="308"/>
      <c r="BZ19" s="306"/>
      <c r="CA19" s="307"/>
      <c r="CB19" s="307"/>
      <c r="CC19" s="308"/>
      <c r="CD19" s="306"/>
      <c r="CE19" s="307"/>
      <c r="CF19" s="307"/>
      <c r="CG19" s="308"/>
      <c r="CH19" s="306"/>
      <c r="CI19" s="307"/>
      <c r="CJ19" s="307"/>
      <c r="CK19" s="308"/>
      <c r="CL19" s="306"/>
      <c r="CM19" s="307"/>
      <c r="CN19" s="307"/>
      <c r="CO19" s="308"/>
      <c r="CP19" s="59"/>
      <c r="CQ19" s="75"/>
      <c r="CR19" s="77"/>
      <c r="CT19" s="306"/>
      <c r="CU19" s="307"/>
      <c r="CV19" s="307"/>
      <c r="CW19" s="308"/>
      <c r="CX19" s="306"/>
      <c r="CY19" s="307"/>
      <c r="CZ19" s="307"/>
      <c r="DA19" s="308"/>
      <c r="DB19" s="306"/>
      <c r="DC19" s="307"/>
      <c r="DD19" s="307"/>
      <c r="DE19" s="308"/>
      <c r="DF19" s="306"/>
      <c r="DG19" s="307"/>
      <c r="DH19" s="307"/>
      <c r="DI19" s="308"/>
      <c r="DJ19" s="306"/>
      <c r="DK19" s="307"/>
      <c r="DL19" s="307"/>
      <c r="DM19" s="308"/>
      <c r="DN19" s="306"/>
      <c r="DO19" s="307"/>
      <c r="DP19" s="307"/>
      <c r="DQ19" s="308"/>
      <c r="DR19" s="306"/>
      <c r="DS19" s="307"/>
      <c r="DT19" s="307"/>
      <c r="DU19" s="308"/>
      <c r="DV19" s="59"/>
      <c r="DW19" s="75"/>
      <c r="DX19" s="77"/>
    </row>
    <row r="20" spans="1:128" s="9" customFormat="1" ht="13.5" x14ac:dyDescent="0.2">
      <c r="A20" s="297"/>
      <c r="B20" s="306"/>
      <c r="C20" s="307"/>
      <c r="D20" s="307"/>
      <c r="E20" s="308"/>
      <c r="F20" s="306"/>
      <c r="G20" s="307"/>
      <c r="H20" s="307"/>
      <c r="I20" s="308"/>
      <c r="J20" s="306"/>
      <c r="K20" s="307"/>
      <c r="L20" s="307"/>
      <c r="M20" s="308"/>
      <c r="N20" s="306"/>
      <c r="O20" s="307"/>
      <c r="P20" s="307"/>
      <c r="Q20" s="308"/>
      <c r="R20" s="306"/>
      <c r="S20" s="307"/>
      <c r="T20" s="307"/>
      <c r="U20" s="308"/>
      <c r="V20" s="306"/>
      <c r="W20" s="307"/>
      <c r="X20" s="307"/>
      <c r="Y20" s="308"/>
      <c r="Z20" s="306"/>
      <c r="AA20" s="307"/>
      <c r="AB20" s="307"/>
      <c r="AC20" s="308"/>
      <c r="AD20" s="59"/>
      <c r="AE20" s="75"/>
      <c r="AF20" s="77"/>
      <c r="AH20" s="306"/>
      <c r="AI20" s="307"/>
      <c r="AJ20" s="307"/>
      <c r="AK20" s="308"/>
      <c r="AL20" s="306"/>
      <c r="AM20" s="307"/>
      <c r="AN20" s="307"/>
      <c r="AO20" s="308"/>
      <c r="AP20" s="306"/>
      <c r="AQ20" s="307"/>
      <c r="AR20" s="307"/>
      <c r="AS20" s="308"/>
      <c r="AT20" s="306"/>
      <c r="AU20" s="307"/>
      <c r="AV20" s="307"/>
      <c r="AW20" s="308"/>
      <c r="AX20" s="306"/>
      <c r="AY20" s="307"/>
      <c r="AZ20" s="307"/>
      <c r="BA20" s="308"/>
      <c r="BB20" s="306"/>
      <c r="BC20" s="307"/>
      <c r="BD20" s="307"/>
      <c r="BE20" s="308"/>
      <c r="BF20" s="306"/>
      <c r="BG20" s="307"/>
      <c r="BH20" s="307"/>
      <c r="BI20" s="308"/>
      <c r="BJ20" s="59"/>
      <c r="BK20" s="75"/>
      <c r="BL20" s="77"/>
      <c r="BM20" s="104"/>
      <c r="BN20" s="306"/>
      <c r="BO20" s="307"/>
      <c r="BP20" s="307"/>
      <c r="BQ20" s="308"/>
      <c r="BR20" s="306"/>
      <c r="BS20" s="307"/>
      <c r="BT20" s="307"/>
      <c r="BU20" s="308"/>
      <c r="BV20" s="306"/>
      <c r="BW20" s="307"/>
      <c r="BX20" s="307"/>
      <c r="BY20" s="308"/>
      <c r="BZ20" s="306"/>
      <c r="CA20" s="307"/>
      <c r="CB20" s="307"/>
      <c r="CC20" s="308"/>
      <c r="CD20" s="306"/>
      <c r="CE20" s="307"/>
      <c r="CF20" s="307"/>
      <c r="CG20" s="308"/>
      <c r="CH20" s="306"/>
      <c r="CI20" s="307"/>
      <c r="CJ20" s="307"/>
      <c r="CK20" s="308"/>
      <c r="CL20" s="306"/>
      <c r="CM20" s="307"/>
      <c r="CN20" s="307"/>
      <c r="CO20" s="308"/>
      <c r="CP20" s="59"/>
      <c r="CQ20" s="75"/>
      <c r="CR20" s="77"/>
      <c r="CT20" s="306"/>
      <c r="CU20" s="307"/>
      <c r="CV20" s="307"/>
      <c r="CW20" s="308"/>
      <c r="CX20" s="306"/>
      <c r="CY20" s="307"/>
      <c r="CZ20" s="307"/>
      <c r="DA20" s="308"/>
      <c r="DB20" s="306"/>
      <c r="DC20" s="307"/>
      <c r="DD20" s="307"/>
      <c r="DE20" s="308"/>
      <c r="DF20" s="306"/>
      <c r="DG20" s="307"/>
      <c r="DH20" s="307"/>
      <c r="DI20" s="308"/>
      <c r="DJ20" s="306"/>
      <c r="DK20" s="307"/>
      <c r="DL20" s="307"/>
      <c r="DM20" s="308"/>
      <c r="DN20" s="306"/>
      <c r="DO20" s="307"/>
      <c r="DP20" s="307"/>
      <c r="DQ20" s="308"/>
      <c r="DR20" s="306"/>
      <c r="DS20" s="307"/>
      <c r="DT20" s="307"/>
      <c r="DU20" s="308"/>
      <c r="DV20" s="59"/>
      <c r="DW20" s="75"/>
      <c r="DX20" s="77"/>
    </row>
    <row r="21" spans="1:128" s="9" customFormat="1" ht="13.5" x14ac:dyDescent="0.2">
      <c r="A21" s="297"/>
      <c r="B21" s="306"/>
      <c r="C21" s="307"/>
      <c r="D21" s="307"/>
      <c r="E21" s="308"/>
      <c r="F21" s="306"/>
      <c r="G21" s="307"/>
      <c r="H21" s="307"/>
      <c r="I21" s="308"/>
      <c r="J21" s="306"/>
      <c r="K21" s="307"/>
      <c r="L21" s="307"/>
      <c r="M21" s="308"/>
      <c r="N21" s="306"/>
      <c r="O21" s="307"/>
      <c r="P21" s="307"/>
      <c r="Q21" s="308"/>
      <c r="R21" s="306"/>
      <c r="S21" s="307"/>
      <c r="T21" s="307"/>
      <c r="U21" s="308"/>
      <c r="V21" s="306"/>
      <c r="W21" s="307"/>
      <c r="X21" s="307"/>
      <c r="Y21" s="308"/>
      <c r="Z21" s="306"/>
      <c r="AA21" s="307"/>
      <c r="AB21" s="307"/>
      <c r="AC21" s="308"/>
      <c r="AD21" s="59"/>
      <c r="AE21" s="75"/>
      <c r="AF21" s="77"/>
      <c r="AH21" s="306"/>
      <c r="AI21" s="307"/>
      <c r="AJ21" s="307"/>
      <c r="AK21" s="308"/>
      <c r="AL21" s="306"/>
      <c r="AM21" s="307"/>
      <c r="AN21" s="307"/>
      <c r="AO21" s="308"/>
      <c r="AP21" s="306"/>
      <c r="AQ21" s="307"/>
      <c r="AR21" s="307"/>
      <c r="AS21" s="308"/>
      <c r="AT21" s="306"/>
      <c r="AU21" s="307"/>
      <c r="AV21" s="307"/>
      <c r="AW21" s="308"/>
      <c r="AX21" s="306"/>
      <c r="AY21" s="307"/>
      <c r="AZ21" s="307"/>
      <c r="BA21" s="308"/>
      <c r="BB21" s="306"/>
      <c r="BC21" s="307"/>
      <c r="BD21" s="307"/>
      <c r="BE21" s="308"/>
      <c r="BF21" s="306"/>
      <c r="BG21" s="307"/>
      <c r="BH21" s="307"/>
      <c r="BI21" s="308"/>
      <c r="BJ21" s="59"/>
      <c r="BK21" s="75"/>
      <c r="BL21" s="77"/>
      <c r="BM21" s="104"/>
      <c r="BN21" s="306"/>
      <c r="BO21" s="307"/>
      <c r="BP21" s="307"/>
      <c r="BQ21" s="308"/>
      <c r="BR21" s="306"/>
      <c r="BS21" s="307"/>
      <c r="BT21" s="307"/>
      <c r="BU21" s="308"/>
      <c r="BV21" s="306"/>
      <c r="BW21" s="307"/>
      <c r="BX21" s="307"/>
      <c r="BY21" s="308"/>
      <c r="BZ21" s="306"/>
      <c r="CA21" s="307"/>
      <c r="CB21" s="307"/>
      <c r="CC21" s="308"/>
      <c r="CD21" s="306"/>
      <c r="CE21" s="307"/>
      <c r="CF21" s="307"/>
      <c r="CG21" s="308"/>
      <c r="CH21" s="306"/>
      <c r="CI21" s="307"/>
      <c r="CJ21" s="307"/>
      <c r="CK21" s="308"/>
      <c r="CL21" s="306"/>
      <c r="CM21" s="307"/>
      <c r="CN21" s="307"/>
      <c r="CO21" s="308"/>
      <c r="CP21" s="59"/>
      <c r="CQ21" s="75"/>
      <c r="CR21" s="77"/>
      <c r="CT21" s="306"/>
      <c r="CU21" s="307"/>
      <c r="CV21" s="307"/>
      <c r="CW21" s="308"/>
      <c r="CX21" s="306"/>
      <c r="CY21" s="307"/>
      <c r="CZ21" s="307"/>
      <c r="DA21" s="308"/>
      <c r="DB21" s="306"/>
      <c r="DC21" s="307"/>
      <c r="DD21" s="307"/>
      <c r="DE21" s="308"/>
      <c r="DF21" s="306"/>
      <c r="DG21" s="307"/>
      <c r="DH21" s="307"/>
      <c r="DI21" s="308"/>
      <c r="DJ21" s="306"/>
      <c r="DK21" s="307"/>
      <c r="DL21" s="307"/>
      <c r="DM21" s="308"/>
      <c r="DN21" s="306"/>
      <c r="DO21" s="307"/>
      <c r="DP21" s="307"/>
      <c r="DQ21" s="308"/>
      <c r="DR21" s="306"/>
      <c r="DS21" s="307"/>
      <c r="DT21" s="307"/>
      <c r="DU21" s="308"/>
      <c r="DV21" s="59"/>
      <c r="DW21" s="75"/>
      <c r="DX21" s="77"/>
    </row>
    <row r="22" spans="1:128" s="10" customFormat="1" ht="12.75" customHeight="1" x14ac:dyDescent="0.2">
      <c r="A22" s="297"/>
      <c r="B22" s="309"/>
      <c r="C22" s="310"/>
      <c r="D22" s="310"/>
      <c r="E22" s="311"/>
      <c r="F22" s="309"/>
      <c r="G22" s="310"/>
      <c r="H22" s="310"/>
      <c r="I22" s="311"/>
      <c r="J22" s="309"/>
      <c r="K22" s="310"/>
      <c r="L22" s="310"/>
      <c r="M22" s="311"/>
      <c r="N22" s="309"/>
      <c r="O22" s="310"/>
      <c r="P22" s="310"/>
      <c r="Q22" s="311"/>
      <c r="R22" s="309"/>
      <c r="S22" s="310"/>
      <c r="T22" s="310"/>
      <c r="U22" s="311"/>
      <c r="V22" s="309"/>
      <c r="W22" s="310"/>
      <c r="X22" s="310"/>
      <c r="Y22" s="311"/>
      <c r="Z22" s="309"/>
      <c r="AA22" s="310"/>
      <c r="AB22" s="310"/>
      <c r="AC22" s="311"/>
      <c r="AD22" s="60"/>
      <c r="AE22" s="115"/>
      <c r="AF22" s="79"/>
      <c r="AH22" s="309"/>
      <c r="AI22" s="310"/>
      <c r="AJ22" s="310"/>
      <c r="AK22" s="311"/>
      <c r="AL22" s="309"/>
      <c r="AM22" s="310"/>
      <c r="AN22" s="310"/>
      <c r="AO22" s="311"/>
      <c r="AP22" s="309"/>
      <c r="AQ22" s="310"/>
      <c r="AR22" s="310"/>
      <c r="AS22" s="311"/>
      <c r="AT22" s="309"/>
      <c r="AU22" s="310"/>
      <c r="AV22" s="310"/>
      <c r="AW22" s="311"/>
      <c r="AX22" s="309"/>
      <c r="AY22" s="310"/>
      <c r="AZ22" s="310"/>
      <c r="BA22" s="311"/>
      <c r="BB22" s="309"/>
      <c r="BC22" s="310"/>
      <c r="BD22" s="310"/>
      <c r="BE22" s="311"/>
      <c r="BF22" s="309"/>
      <c r="BG22" s="310"/>
      <c r="BH22" s="310"/>
      <c r="BI22" s="311"/>
      <c r="BJ22" s="60"/>
      <c r="BK22" s="115"/>
      <c r="BL22" s="79"/>
      <c r="BM22" s="106"/>
      <c r="BN22" s="309"/>
      <c r="BO22" s="310"/>
      <c r="BP22" s="310"/>
      <c r="BQ22" s="311"/>
      <c r="BR22" s="309"/>
      <c r="BS22" s="310"/>
      <c r="BT22" s="310"/>
      <c r="BU22" s="311"/>
      <c r="BV22" s="309"/>
      <c r="BW22" s="310"/>
      <c r="BX22" s="310"/>
      <c r="BY22" s="311"/>
      <c r="BZ22" s="309"/>
      <c r="CA22" s="310"/>
      <c r="CB22" s="310"/>
      <c r="CC22" s="311"/>
      <c r="CD22" s="309"/>
      <c r="CE22" s="310"/>
      <c r="CF22" s="310"/>
      <c r="CG22" s="311"/>
      <c r="CH22" s="309"/>
      <c r="CI22" s="310"/>
      <c r="CJ22" s="310"/>
      <c r="CK22" s="311"/>
      <c r="CL22" s="309"/>
      <c r="CM22" s="310"/>
      <c r="CN22" s="310"/>
      <c r="CO22" s="311"/>
      <c r="CP22" s="60"/>
      <c r="CQ22" s="115"/>
      <c r="CR22" s="79"/>
      <c r="CT22" s="309"/>
      <c r="CU22" s="310"/>
      <c r="CV22" s="310"/>
      <c r="CW22" s="311"/>
      <c r="CX22" s="309"/>
      <c r="CY22" s="310"/>
      <c r="CZ22" s="310"/>
      <c r="DA22" s="311"/>
      <c r="DB22" s="309"/>
      <c r="DC22" s="310"/>
      <c r="DD22" s="310"/>
      <c r="DE22" s="311"/>
      <c r="DF22" s="309"/>
      <c r="DG22" s="310"/>
      <c r="DH22" s="310"/>
      <c r="DI22" s="311"/>
      <c r="DJ22" s="309"/>
      <c r="DK22" s="310"/>
      <c r="DL22" s="310"/>
      <c r="DM22" s="311"/>
      <c r="DN22" s="309"/>
      <c r="DO22" s="310"/>
      <c r="DP22" s="310"/>
      <c r="DQ22" s="311"/>
      <c r="DR22" s="309"/>
      <c r="DS22" s="310"/>
      <c r="DT22" s="310"/>
      <c r="DU22" s="311"/>
      <c r="DV22" s="60"/>
      <c r="DW22" s="115"/>
      <c r="DX22" s="79"/>
    </row>
    <row r="23" spans="1:128" s="33" customFormat="1" ht="18" x14ac:dyDescent="0.2">
      <c r="A23" s="297"/>
      <c r="B23" s="25">
        <f>Year!$Q$14</f>
        <v>43912</v>
      </c>
      <c r="C23" s="30" t="str">
        <f>IF(ISERROR(MATCH($B$23,event_dates,0)),"",INDEX(events,MATCH($B$23,event_dates,0)))</f>
        <v/>
      </c>
      <c r="D23" s="34"/>
      <c r="E23" s="34"/>
      <c r="F23" s="25">
        <f>Year!$R$14</f>
        <v>43913</v>
      </c>
      <c r="G23" s="30" t="str">
        <f>IF(ISERROR(MATCH($F$23,event_dates,0)),"",INDEX(events,MATCH($F$23,event_dates,0)))</f>
        <v/>
      </c>
      <c r="H23" s="34"/>
      <c r="I23" s="34"/>
      <c r="J23" s="25">
        <f>Year!$S$14</f>
        <v>43914</v>
      </c>
      <c r="K23" s="30" t="str">
        <f>IF(ISERROR(MATCH($J$23,event_dates,0)),"",INDEX(events,MATCH($J$23,event_dates,0)))</f>
        <v/>
      </c>
      <c r="L23" s="34"/>
      <c r="M23" s="34"/>
      <c r="N23" s="25">
        <f>Year!$T$14</f>
        <v>43915</v>
      </c>
      <c r="O23" s="30" t="str">
        <f>IF(ISERROR(MATCH($N$23,event_dates,0)),"",INDEX(events,MATCH($N$23,event_dates,0)))</f>
        <v/>
      </c>
      <c r="P23" s="34"/>
      <c r="Q23" s="34"/>
      <c r="R23" s="25">
        <f>Year!$U$14</f>
        <v>43916</v>
      </c>
      <c r="S23" s="30" t="str">
        <f>IF(ISERROR(MATCH($R$23,event_dates,0)),"",INDEX(events,MATCH($R$23,event_dates,0)))</f>
        <v/>
      </c>
      <c r="T23" s="34"/>
      <c r="U23" s="34"/>
      <c r="V23" s="25">
        <f>Year!$V$14</f>
        <v>43917</v>
      </c>
      <c r="W23" s="30" t="str">
        <f>IF(ISERROR(MATCH($V$23,event_dates,0)),"",INDEX(events,MATCH($V$23,event_dates,0)))</f>
        <v/>
      </c>
      <c r="X23" s="34"/>
      <c r="Y23" s="34"/>
      <c r="Z23" s="25">
        <f>Year!$W$14</f>
        <v>43918</v>
      </c>
      <c r="AA23" s="30" t="str">
        <f>IF(ISERROR(MATCH($Z$23,event_dates,0)),"",INDEX(events,MATCH($Z$23,event_dates,0)))</f>
        <v/>
      </c>
      <c r="AB23" s="34"/>
      <c r="AC23" s="32"/>
      <c r="AD23" s="34"/>
      <c r="AE23" s="114"/>
      <c r="AF23" s="78"/>
      <c r="AH23" s="25">
        <f>Year!$Q$14</f>
        <v>43912</v>
      </c>
      <c r="AI23" s="30" t="str">
        <f>IF(ISERROR(MATCH($B$23,event_dates,0)),"",INDEX(events,MATCH($B$23,event_dates,0)))</f>
        <v/>
      </c>
      <c r="AJ23" s="34"/>
      <c r="AK23" s="34"/>
      <c r="AL23" s="25">
        <f>Year!$R$14</f>
        <v>43913</v>
      </c>
      <c r="AM23" s="30" t="str">
        <f>IF(ISERROR(MATCH($F$23,event_dates,0)),"",INDEX(events,MATCH($F$23,event_dates,0)))</f>
        <v/>
      </c>
      <c r="AN23" s="34"/>
      <c r="AO23" s="34"/>
      <c r="AP23" s="25">
        <f>Year!$S$14</f>
        <v>43914</v>
      </c>
      <c r="AQ23" s="30" t="str">
        <f>IF(ISERROR(MATCH($J$23,event_dates,0)),"",INDEX(events,MATCH($J$23,event_dates,0)))</f>
        <v/>
      </c>
      <c r="AR23" s="34"/>
      <c r="AS23" s="34"/>
      <c r="AT23" s="25">
        <f>Year!$T$14</f>
        <v>43915</v>
      </c>
      <c r="AU23" s="30" t="str">
        <f>IF(ISERROR(MATCH($N$23,event_dates,0)),"",INDEX(events,MATCH($N$23,event_dates,0)))</f>
        <v/>
      </c>
      <c r="AV23" s="34"/>
      <c r="AW23" s="34"/>
      <c r="AX23" s="25">
        <f>Year!$U$14</f>
        <v>43916</v>
      </c>
      <c r="AY23" s="30" t="str">
        <f>IF(ISERROR(MATCH($R$23,event_dates,0)),"",INDEX(events,MATCH($R$23,event_dates,0)))</f>
        <v/>
      </c>
      <c r="AZ23" s="34"/>
      <c r="BA23" s="34"/>
      <c r="BB23" s="25">
        <f>Year!$V$14</f>
        <v>43917</v>
      </c>
      <c r="BC23" s="30" t="str">
        <f>IF(ISERROR(MATCH($V$23,event_dates,0)),"",INDEX(events,MATCH($V$23,event_dates,0)))</f>
        <v/>
      </c>
      <c r="BD23" s="34"/>
      <c r="BE23" s="34"/>
      <c r="BF23" s="25">
        <f>Year!$W$14</f>
        <v>43918</v>
      </c>
      <c r="BG23" s="30" t="str">
        <f>IF(ISERROR(MATCH($Z$23,event_dates,0)),"",INDEX(events,MATCH($Z$23,event_dates,0)))</f>
        <v/>
      </c>
      <c r="BH23" s="34"/>
      <c r="BI23" s="32"/>
      <c r="BJ23" s="34"/>
      <c r="BK23" s="114"/>
      <c r="BL23" s="78"/>
      <c r="BM23" s="105"/>
      <c r="BN23" s="25">
        <f>Year!$Q$14</f>
        <v>43912</v>
      </c>
      <c r="BO23" s="30" t="str">
        <f>IF(ISERROR(MATCH($B$23,event_dates,0)),"",INDEX(events,MATCH($B$23,event_dates,0)))</f>
        <v/>
      </c>
      <c r="BP23" s="34"/>
      <c r="BQ23" s="34"/>
      <c r="BR23" s="25">
        <f>Year!$R$14</f>
        <v>43913</v>
      </c>
      <c r="BS23" s="30" t="str">
        <f>IF(ISERROR(MATCH($F$23,event_dates,0)),"",INDEX(events,MATCH($F$23,event_dates,0)))</f>
        <v/>
      </c>
      <c r="BT23" s="34"/>
      <c r="BU23" s="34"/>
      <c r="BV23" s="25">
        <f>Year!$S$14</f>
        <v>43914</v>
      </c>
      <c r="BW23" s="30" t="str">
        <f>IF(ISERROR(MATCH($J$23,event_dates,0)),"",INDEX(events,MATCH($J$23,event_dates,0)))</f>
        <v/>
      </c>
      <c r="BX23" s="34"/>
      <c r="BY23" s="34"/>
      <c r="BZ23" s="25">
        <f>Year!$T$14</f>
        <v>43915</v>
      </c>
      <c r="CA23" s="30" t="str">
        <f>IF(ISERROR(MATCH($N$23,event_dates,0)),"",INDEX(events,MATCH($N$23,event_dates,0)))</f>
        <v/>
      </c>
      <c r="CB23" s="34"/>
      <c r="CC23" s="34"/>
      <c r="CD23" s="25">
        <f>Year!$U$14</f>
        <v>43916</v>
      </c>
      <c r="CE23" s="30" t="str">
        <f>IF(ISERROR(MATCH($R$23,event_dates,0)),"",INDEX(events,MATCH($R$23,event_dates,0)))</f>
        <v/>
      </c>
      <c r="CF23" s="34"/>
      <c r="CG23" s="34"/>
      <c r="CH23" s="25">
        <f>Year!$V$14</f>
        <v>43917</v>
      </c>
      <c r="CI23" s="30" t="str">
        <f>IF(ISERROR(MATCH($V$23,event_dates,0)),"",INDEX(events,MATCH($V$23,event_dates,0)))</f>
        <v/>
      </c>
      <c r="CJ23" s="34"/>
      <c r="CK23" s="34"/>
      <c r="CL23" s="25">
        <f>Year!$W$14</f>
        <v>43918</v>
      </c>
      <c r="CM23" s="30" t="str">
        <f>IF(ISERROR(MATCH($Z$23,event_dates,0)),"",INDEX(events,MATCH($Z$23,event_dates,0)))</f>
        <v/>
      </c>
      <c r="CN23" s="34"/>
      <c r="CO23" s="32"/>
      <c r="CP23" s="34"/>
      <c r="CQ23" s="114"/>
      <c r="CR23" s="78"/>
      <c r="CT23" s="25">
        <f>Year!$Q$14</f>
        <v>43912</v>
      </c>
      <c r="CU23" s="30" t="str">
        <f>IF(ISERROR(MATCH($B$23,event_dates,0)),"",INDEX(events,MATCH($B$23,event_dates,0)))</f>
        <v/>
      </c>
      <c r="CV23" s="34"/>
      <c r="CW23" s="34"/>
      <c r="CX23" s="25">
        <f>Year!$R$14</f>
        <v>43913</v>
      </c>
      <c r="CY23" s="30" t="str">
        <f>IF(ISERROR(MATCH($F$23,event_dates,0)),"",INDEX(events,MATCH($F$23,event_dates,0)))</f>
        <v/>
      </c>
      <c r="CZ23" s="34"/>
      <c r="DA23" s="34"/>
      <c r="DB23" s="25">
        <f>Year!$S$14</f>
        <v>43914</v>
      </c>
      <c r="DC23" s="30" t="str">
        <f>IF(ISERROR(MATCH($J$23,event_dates,0)),"",INDEX(events,MATCH($J$23,event_dates,0)))</f>
        <v/>
      </c>
      <c r="DD23" s="34"/>
      <c r="DE23" s="34"/>
      <c r="DF23" s="25">
        <f>Year!$T$14</f>
        <v>43915</v>
      </c>
      <c r="DG23" s="30" t="str">
        <f>IF(ISERROR(MATCH($N$23,event_dates,0)),"",INDEX(events,MATCH($N$23,event_dates,0)))</f>
        <v/>
      </c>
      <c r="DH23" s="34"/>
      <c r="DI23" s="34"/>
      <c r="DJ23" s="25">
        <f>Year!$U$14</f>
        <v>43916</v>
      </c>
      <c r="DK23" s="30" t="str">
        <f>IF(ISERROR(MATCH($R$23,event_dates,0)),"",INDEX(events,MATCH($R$23,event_dates,0)))</f>
        <v/>
      </c>
      <c r="DL23" s="34"/>
      <c r="DM23" s="34"/>
      <c r="DN23" s="25">
        <f>Year!$V$14</f>
        <v>43917</v>
      </c>
      <c r="DO23" s="30" t="str">
        <f>IF(ISERROR(MATCH($V$23,event_dates,0)),"",INDEX(events,MATCH($V$23,event_dates,0)))</f>
        <v/>
      </c>
      <c r="DP23" s="34"/>
      <c r="DQ23" s="34"/>
      <c r="DR23" s="25">
        <f>Year!$W$14</f>
        <v>43918</v>
      </c>
      <c r="DS23" s="30" t="str">
        <f>IF(ISERROR(MATCH($Z$23,event_dates,0)),"",INDEX(events,MATCH($Z$23,event_dates,0)))</f>
        <v/>
      </c>
      <c r="DT23" s="34"/>
      <c r="DU23" s="32"/>
      <c r="DV23" s="34"/>
      <c r="DW23" s="114"/>
      <c r="DX23" s="78"/>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75"/>
      <c r="AF24" s="77"/>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75"/>
      <c r="BL24" s="77"/>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75"/>
      <c r="CR24" s="77"/>
      <c r="CT24" s="319" t="str">
        <f ca="1">IF(ISERROR(MATCH($B$23,event_dates,0)+MATCH($B$23,OFFSET(event_dates,MATCH($B$23,event_dates,0),0,500,1),0)),"",INDEX(events,MATCH($B$23,event_dates,0)+MATCH($B$23,OFFSET(event_dates,MATCH($B$23,event_dates,0),0,500,1),0)))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75"/>
      <c r="DX24" s="77"/>
    </row>
    <row r="25" spans="1:128" s="9" customFormat="1" ht="13.5" x14ac:dyDescent="0.2">
      <c r="A25" s="297"/>
      <c r="B25" s="306"/>
      <c r="C25" s="307"/>
      <c r="D25" s="307"/>
      <c r="E25" s="308"/>
      <c r="F25" s="306"/>
      <c r="G25" s="307"/>
      <c r="H25" s="307"/>
      <c r="I25" s="308"/>
      <c r="J25" s="306"/>
      <c r="K25" s="307"/>
      <c r="L25" s="307"/>
      <c r="M25" s="308"/>
      <c r="N25" s="306"/>
      <c r="O25" s="307"/>
      <c r="P25" s="307"/>
      <c r="Q25" s="308"/>
      <c r="R25" s="306"/>
      <c r="S25" s="307"/>
      <c r="T25" s="307"/>
      <c r="U25" s="308"/>
      <c r="V25" s="306"/>
      <c r="W25" s="307"/>
      <c r="X25" s="307"/>
      <c r="Y25" s="308"/>
      <c r="Z25" s="306"/>
      <c r="AA25" s="307"/>
      <c r="AB25" s="307"/>
      <c r="AC25" s="308"/>
      <c r="AD25" s="59"/>
      <c r="AE25" s="75"/>
      <c r="AF25" s="77"/>
      <c r="AH25" s="306"/>
      <c r="AI25" s="307"/>
      <c r="AJ25" s="307"/>
      <c r="AK25" s="308"/>
      <c r="AL25" s="306"/>
      <c r="AM25" s="307"/>
      <c r="AN25" s="307"/>
      <c r="AO25" s="308"/>
      <c r="AP25" s="306"/>
      <c r="AQ25" s="307"/>
      <c r="AR25" s="307"/>
      <c r="AS25" s="308"/>
      <c r="AT25" s="306"/>
      <c r="AU25" s="307"/>
      <c r="AV25" s="307"/>
      <c r="AW25" s="308"/>
      <c r="AX25" s="306"/>
      <c r="AY25" s="307"/>
      <c r="AZ25" s="307"/>
      <c r="BA25" s="308"/>
      <c r="BB25" s="306"/>
      <c r="BC25" s="307"/>
      <c r="BD25" s="307"/>
      <c r="BE25" s="308"/>
      <c r="BF25" s="306"/>
      <c r="BG25" s="307"/>
      <c r="BH25" s="307"/>
      <c r="BI25" s="308"/>
      <c r="BJ25" s="59"/>
      <c r="BK25" s="75"/>
      <c r="BL25" s="77"/>
      <c r="BM25" s="104"/>
      <c r="BN25" s="306"/>
      <c r="BO25" s="307"/>
      <c r="BP25" s="307"/>
      <c r="BQ25" s="308"/>
      <c r="BR25" s="306"/>
      <c r="BS25" s="307"/>
      <c r="BT25" s="307"/>
      <c r="BU25" s="308"/>
      <c r="BV25" s="306"/>
      <c r="BW25" s="307"/>
      <c r="BX25" s="307"/>
      <c r="BY25" s="308"/>
      <c r="BZ25" s="306"/>
      <c r="CA25" s="307"/>
      <c r="CB25" s="307"/>
      <c r="CC25" s="308"/>
      <c r="CD25" s="306"/>
      <c r="CE25" s="307"/>
      <c r="CF25" s="307"/>
      <c r="CG25" s="308"/>
      <c r="CH25" s="306"/>
      <c r="CI25" s="307"/>
      <c r="CJ25" s="307"/>
      <c r="CK25" s="308"/>
      <c r="CL25" s="306"/>
      <c r="CM25" s="307"/>
      <c r="CN25" s="307"/>
      <c r="CO25" s="308"/>
      <c r="CP25" s="59"/>
      <c r="CQ25" s="75"/>
      <c r="CR25" s="77"/>
      <c r="CT25" s="306"/>
      <c r="CU25" s="307"/>
      <c r="CV25" s="307"/>
      <c r="CW25" s="308"/>
      <c r="CX25" s="306"/>
      <c r="CY25" s="307"/>
      <c r="CZ25" s="307"/>
      <c r="DA25" s="308"/>
      <c r="DB25" s="306"/>
      <c r="DC25" s="307"/>
      <c r="DD25" s="307"/>
      <c r="DE25" s="308"/>
      <c r="DF25" s="306"/>
      <c r="DG25" s="307"/>
      <c r="DH25" s="307"/>
      <c r="DI25" s="308"/>
      <c r="DJ25" s="306"/>
      <c r="DK25" s="307"/>
      <c r="DL25" s="307"/>
      <c r="DM25" s="308"/>
      <c r="DN25" s="306"/>
      <c r="DO25" s="307"/>
      <c r="DP25" s="307"/>
      <c r="DQ25" s="308"/>
      <c r="DR25" s="306"/>
      <c r="DS25" s="307"/>
      <c r="DT25" s="307"/>
      <c r="DU25" s="308"/>
      <c r="DV25" s="59"/>
      <c r="DW25" s="75"/>
      <c r="DX25" s="77"/>
    </row>
    <row r="26" spans="1:128" s="9" customFormat="1" ht="13.5" x14ac:dyDescent="0.2">
      <c r="A26" s="297"/>
      <c r="B26" s="306"/>
      <c r="C26" s="307"/>
      <c r="D26" s="307"/>
      <c r="E26" s="308"/>
      <c r="F26" s="306"/>
      <c r="G26" s="307"/>
      <c r="H26" s="307"/>
      <c r="I26" s="308"/>
      <c r="J26" s="306"/>
      <c r="K26" s="307"/>
      <c r="L26" s="307"/>
      <c r="M26" s="308"/>
      <c r="N26" s="306"/>
      <c r="O26" s="307"/>
      <c r="P26" s="307"/>
      <c r="Q26" s="308"/>
      <c r="R26" s="306"/>
      <c r="S26" s="307"/>
      <c r="T26" s="307"/>
      <c r="U26" s="308"/>
      <c r="V26" s="306"/>
      <c r="W26" s="307"/>
      <c r="X26" s="307"/>
      <c r="Y26" s="308"/>
      <c r="Z26" s="306"/>
      <c r="AA26" s="307"/>
      <c r="AB26" s="307"/>
      <c r="AC26" s="308"/>
      <c r="AD26" s="59"/>
      <c r="AE26" s="75"/>
      <c r="AF26" s="77"/>
      <c r="AH26" s="306"/>
      <c r="AI26" s="307"/>
      <c r="AJ26" s="307"/>
      <c r="AK26" s="308"/>
      <c r="AL26" s="306"/>
      <c r="AM26" s="307"/>
      <c r="AN26" s="307"/>
      <c r="AO26" s="308"/>
      <c r="AP26" s="306"/>
      <c r="AQ26" s="307"/>
      <c r="AR26" s="307"/>
      <c r="AS26" s="308"/>
      <c r="AT26" s="306"/>
      <c r="AU26" s="307"/>
      <c r="AV26" s="307"/>
      <c r="AW26" s="308"/>
      <c r="AX26" s="306"/>
      <c r="AY26" s="307"/>
      <c r="AZ26" s="307"/>
      <c r="BA26" s="308"/>
      <c r="BB26" s="306"/>
      <c r="BC26" s="307"/>
      <c r="BD26" s="307"/>
      <c r="BE26" s="308"/>
      <c r="BF26" s="306"/>
      <c r="BG26" s="307"/>
      <c r="BH26" s="307"/>
      <c r="BI26" s="308"/>
      <c r="BJ26" s="59"/>
      <c r="BK26" s="75"/>
      <c r="BL26" s="77"/>
      <c r="BM26" s="104"/>
      <c r="BN26" s="306"/>
      <c r="BO26" s="307"/>
      <c r="BP26" s="307"/>
      <c r="BQ26" s="308"/>
      <c r="BR26" s="306"/>
      <c r="BS26" s="307"/>
      <c r="BT26" s="307"/>
      <c r="BU26" s="308"/>
      <c r="BV26" s="306"/>
      <c r="BW26" s="307"/>
      <c r="BX26" s="307"/>
      <c r="BY26" s="308"/>
      <c r="BZ26" s="306"/>
      <c r="CA26" s="307"/>
      <c r="CB26" s="307"/>
      <c r="CC26" s="308"/>
      <c r="CD26" s="306"/>
      <c r="CE26" s="307"/>
      <c r="CF26" s="307"/>
      <c r="CG26" s="308"/>
      <c r="CH26" s="306"/>
      <c r="CI26" s="307"/>
      <c r="CJ26" s="307"/>
      <c r="CK26" s="308"/>
      <c r="CL26" s="306"/>
      <c r="CM26" s="307"/>
      <c r="CN26" s="307"/>
      <c r="CO26" s="308"/>
      <c r="CP26" s="59"/>
      <c r="CQ26" s="75"/>
      <c r="CR26" s="77"/>
      <c r="CT26" s="306"/>
      <c r="CU26" s="307"/>
      <c r="CV26" s="307"/>
      <c r="CW26" s="308"/>
      <c r="CX26" s="306"/>
      <c r="CY26" s="307"/>
      <c r="CZ26" s="307"/>
      <c r="DA26" s="308"/>
      <c r="DB26" s="306"/>
      <c r="DC26" s="307"/>
      <c r="DD26" s="307"/>
      <c r="DE26" s="308"/>
      <c r="DF26" s="306"/>
      <c r="DG26" s="307"/>
      <c r="DH26" s="307"/>
      <c r="DI26" s="308"/>
      <c r="DJ26" s="306"/>
      <c r="DK26" s="307"/>
      <c r="DL26" s="307"/>
      <c r="DM26" s="308"/>
      <c r="DN26" s="306"/>
      <c r="DO26" s="307"/>
      <c r="DP26" s="307"/>
      <c r="DQ26" s="308"/>
      <c r="DR26" s="306"/>
      <c r="DS26" s="307"/>
      <c r="DT26" s="307"/>
      <c r="DU26" s="308"/>
      <c r="DV26" s="59"/>
      <c r="DW26" s="75"/>
      <c r="DX26" s="77"/>
    </row>
    <row r="27" spans="1:128" s="9" customFormat="1" ht="13.5" x14ac:dyDescent="0.2">
      <c r="A27" s="297"/>
      <c r="B27" s="306"/>
      <c r="C27" s="307"/>
      <c r="D27" s="307"/>
      <c r="E27" s="308"/>
      <c r="F27" s="306"/>
      <c r="G27" s="307"/>
      <c r="H27" s="307"/>
      <c r="I27" s="308"/>
      <c r="J27" s="306"/>
      <c r="K27" s="307"/>
      <c r="L27" s="307"/>
      <c r="M27" s="308"/>
      <c r="N27" s="306"/>
      <c r="O27" s="307"/>
      <c r="P27" s="307"/>
      <c r="Q27" s="308"/>
      <c r="R27" s="306"/>
      <c r="S27" s="307"/>
      <c r="T27" s="307"/>
      <c r="U27" s="308"/>
      <c r="V27" s="306"/>
      <c r="W27" s="307"/>
      <c r="X27" s="307"/>
      <c r="Y27" s="308"/>
      <c r="Z27" s="306"/>
      <c r="AA27" s="307"/>
      <c r="AB27" s="307"/>
      <c r="AC27" s="308"/>
      <c r="AD27" s="59"/>
      <c r="AE27" s="75"/>
      <c r="AF27" s="77"/>
      <c r="AH27" s="306"/>
      <c r="AI27" s="307"/>
      <c r="AJ27" s="307"/>
      <c r="AK27" s="308"/>
      <c r="AL27" s="306"/>
      <c r="AM27" s="307"/>
      <c r="AN27" s="307"/>
      <c r="AO27" s="308"/>
      <c r="AP27" s="306"/>
      <c r="AQ27" s="307"/>
      <c r="AR27" s="307"/>
      <c r="AS27" s="308"/>
      <c r="AT27" s="306"/>
      <c r="AU27" s="307"/>
      <c r="AV27" s="307"/>
      <c r="AW27" s="308"/>
      <c r="AX27" s="306"/>
      <c r="AY27" s="307"/>
      <c r="AZ27" s="307"/>
      <c r="BA27" s="308"/>
      <c r="BB27" s="306"/>
      <c r="BC27" s="307"/>
      <c r="BD27" s="307"/>
      <c r="BE27" s="308"/>
      <c r="BF27" s="306"/>
      <c r="BG27" s="307"/>
      <c r="BH27" s="307"/>
      <c r="BI27" s="308"/>
      <c r="BJ27" s="59"/>
      <c r="BK27" s="75"/>
      <c r="BL27" s="77"/>
      <c r="BM27" s="104"/>
      <c r="BN27" s="306"/>
      <c r="BO27" s="307"/>
      <c r="BP27" s="307"/>
      <c r="BQ27" s="308"/>
      <c r="BR27" s="306"/>
      <c r="BS27" s="307"/>
      <c r="BT27" s="307"/>
      <c r="BU27" s="308"/>
      <c r="BV27" s="306"/>
      <c r="BW27" s="307"/>
      <c r="BX27" s="307"/>
      <c r="BY27" s="308"/>
      <c r="BZ27" s="306"/>
      <c r="CA27" s="307"/>
      <c r="CB27" s="307"/>
      <c r="CC27" s="308"/>
      <c r="CD27" s="306"/>
      <c r="CE27" s="307"/>
      <c r="CF27" s="307"/>
      <c r="CG27" s="308"/>
      <c r="CH27" s="306"/>
      <c r="CI27" s="307"/>
      <c r="CJ27" s="307"/>
      <c r="CK27" s="308"/>
      <c r="CL27" s="306"/>
      <c r="CM27" s="307"/>
      <c r="CN27" s="307"/>
      <c r="CO27" s="308"/>
      <c r="CP27" s="59"/>
      <c r="CQ27" s="75"/>
      <c r="CR27" s="77"/>
      <c r="CT27" s="306"/>
      <c r="CU27" s="307"/>
      <c r="CV27" s="307"/>
      <c r="CW27" s="308"/>
      <c r="CX27" s="306"/>
      <c r="CY27" s="307"/>
      <c r="CZ27" s="307"/>
      <c r="DA27" s="308"/>
      <c r="DB27" s="306"/>
      <c r="DC27" s="307"/>
      <c r="DD27" s="307"/>
      <c r="DE27" s="308"/>
      <c r="DF27" s="306"/>
      <c r="DG27" s="307"/>
      <c r="DH27" s="307"/>
      <c r="DI27" s="308"/>
      <c r="DJ27" s="306"/>
      <c r="DK27" s="307"/>
      <c r="DL27" s="307"/>
      <c r="DM27" s="308"/>
      <c r="DN27" s="306"/>
      <c r="DO27" s="307"/>
      <c r="DP27" s="307"/>
      <c r="DQ27" s="308"/>
      <c r="DR27" s="306"/>
      <c r="DS27" s="307"/>
      <c r="DT27" s="307"/>
      <c r="DU27" s="308"/>
      <c r="DV27" s="59"/>
      <c r="DW27" s="75"/>
      <c r="DX27" s="77"/>
    </row>
    <row r="28" spans="1:128" s="10" customFormat="1" ht="12.75" customHeight="1" x14ac:dyDescent="0.2">
      <c r="A28" s="297"/>
      <c r="B28" s="309"/>
      <c r="C28" s="310"/>
      <c r="D28" s="310"/>
      <c r="E28" s="311"/>
      <c r="F28" s="309"/>
      <c r="G28" s="310"/>
      <c r="H28" s="310"/>
      <c r="I28" s="311"/>
      <c r="J28" s="309"/>
      <c r="K28" s="310"/>
      <c r="L28" s="310"/>
      <c r="M28" s="311"/>
      <c r="N28" s="309"/>
      <c r="O28" s="310"/>
      <c r="P28" s="310"/>
      <c r="Q28" s="311"/>
      <c r="R28" s="309"/>
      <c r="S28" s="310"/>
      <c r="T28" s="310"/>
      <c r="U28" s="311"/>
      <c r="V28" s="309"/>
      <c r="W28" s="310"/>
      <c r="X28" s="310"/>
      <c r="Y28" s="311"/>
      <c r="Z28" s="309"/>
      <c r="AA28" s="310"/>
      <c r="AB28" s="310"/>
      <c r="AC28" s="311"/>
      <c r="AD28" s="60"/>
      <c r="AE28" s="115"/>
      <c r="AF28" s="79"/>
      <c r="AH28" s="309"/>
      <c r="AI28" s="310"/>
      <c r="AJ28" s="310"/>
      <c r="AK28" s="311"/>
      <c r="AL28" s="309"/>
      <c r="AM28" s="310"/>
      <c r="AN28" s="310"/>
      <c r="AO28" s="311"/>
      <c r="AP28" s="309"/>
      <c r="AQ28" s="310"/>
      <c r="AR28" s="310"/>
      <c r="AS28" s="311"/>
      <c r="AT28" s="309"/>
      <c r="AU28" s="310"/>
      <c r="AV28" s="310"/>
      <c r="AW28" s="311"/>
      <c r="AX28" s="309"/>
      <c r="AY28" s="310"/>
      <c r="AZ28" s="310"/>
      <c r="BA28" s="311"/>
      <c r="BB28" s="309"/>
      <c r="BC28" s="310"/>
      <c r="BD28" s="310"/>
      <c r="BE28" s="311"/>
      <c r="BF28" s="309"/>
      <c r="BG28" s="310"/>
      <c r="BH28" s="310"/>
      <c r="BI28" s="311"/>
      <c r="BJ28" s="60"/>
      <c r="BK28" s="115"/>
      <c r="BL28" s="79"/>
      <c r="BM28" s="106"/>
      <c r="BN28" s="309"/>
      <c r="BO28" s="310"/>
      <c r="BP28" s="310"/>
      <c r="BQ28" s="311"/>
      <c r="BR28" s="309"/>
      <c r="BS28" s="310"/>
      <c r="BT28" s="310"/>
      <c r="BU28" s="311"/>
      <c r="BV28" s="309"/>
      <c r="BW28" s="310"/>
      <c r="BX28" s="310"/>
      <c r="BY28" s="311"/>
      <c r="BZ28" s="309"/>
      <c r="CA28" s="310"/>
      <c r="CB28" s="310"/>
      <c r="CC28" s="311"/>
      <c r="CD28" s="309"/>
      <c r="CE28" s="310"/>
      <c r="CF28" s="310"/>
      <c r="CG28" s="311"/>
      <c r="CH28" s="309"/>
      <c r="CI28" s="310"/>
      <c r="CJ28" s="310"/>
      <c r="CK28" s="311"/>
      <c r="CL28" s="309"/>
      <c r="CM28" s="310"/>
      <c r="CN28" s="310"/>
      <c r="CO28" s="311"/>
      <c r="CP28" s="60"/>
      <c r="CQ28" s="115"/>
      <c r="CR28" s="79"/>
      <c r="CT28" s="309"/>
      <c r="CU28" s="310"/>
      <c r="CV28" s="310"/>
      <c r="CW28" s="311"/>
      <c r="CX28" s="309"/>
      <c r="CY28" s="310"/>
      <c r="CZ28" s="310"/>
      <c r="DA28" s="311"/>
      <c r="DB28" s="309"/>
      <c r="DC28" s="310"/>
      <c r="DD28" s="310"/>
      <c r="DE28" s="311"/>
      <c r="DF28" s="309"/>
      <c r="DG28" s="310"/>
      <c r="DH28" s="310"/>
      <c r="DI28" s="311"/>
      <c r="DJ28" s="309"/>
      <c r="DK28" s="310"/>
      <c r="DL28" s="310"/>
      <c r="DM28" s="311"/>
      <c r="DN28" s="309"/>
      <c r="DO28" s="310"/>
      <c r="DP28" s="310"/>
      <c r="DQ28" s="311"/>
      <c r="DR28" s="309"/>
      <c r="DS28" s="310"/>
      <c r="DT28" s="310"/>
      <c r="DU28" s="311"/>
      <c r="DV28" s="60"/>
      <c r="DW28" s="115"/>
      <c r="DX28" s="79"/>
    </row>
    <row r="29" spans="1:128" s="33" customFormat="1" ht="18" x14ac:dyDescent="0.2">
      <c r="A29" s="297"/>
      <c r="B29" s="25">
        <f>Year!$Q$15</f>
        <v>43919</v>
      </c>
      <c r="C29" s="30" t="str">
        <f>IF(ISERROR(MATCH($B$29,event_dates,0)),"",INDEX(events,MATCH($B$29,event_dates,0)))</f>
        <v/>
      </c>
      <c r="D29" s="34"/>
      <c r="E29" s="34"/>
      <c r="F29" s="25">
        <f>Year!$R$15</f>
        <v>43920</v>
      </c>
      <c r="G29" s="30" t="str">
        <f>IF(ISERROR(MATCH($F$29,event_dates,0)),"",INDEX(events,MATCH($F$29,event_dates,0)))</f>
        <v/>
      </c>
      <c r="H29" s="34"/>
      <c r="I29" s="34"/>
      <c r="J29" s="25">
        <f>Year!$S$15</f>
        <v>43921</v>
      </c>
      <c r="K29" s="30" t="str">
        <f>IF(ISERROR(MATCH($J$29,event_dates,0)),"",INDEX(events,MATCH($J$29,event_dates,0)))</f>
        <v/>
      </c>
      <c r="L29" s="34"/>
      <c r="M29" s="34"/>
      <c r="N29" s="25" t="str">
        <f>Year!$T$15</f>
        <v/>
      </c>
      <c r="O29" s="30" t="str">
        <f>IF(ISERROR(MATCH($N$29,event_dates,0)),"",INDEX(events,MATCH($N$29,event_dates,0)))</f>
        <v/>
      </c>
      <c r="P29" s="34"/>
      <c r="Q29" s="34"/>
      <c r="R29" s="25" t="str">
        <f>Year!$U$15</f>
        <v/>
      </c>
      <c r="S29" s="30" t="str">
        <f>IF(ISERROR(MATCH($R$29,event_dates,0)),"",INDEX(events,MATCH($R$29,event_dates,0)))</f>
        <v/>
      </c>
      <c r="T29" s="34"/>
      <c r="U29" s="34"/>
      <c r="V29" s="25" t="str">
        <f>Year!$V$15</f>
        <v/>
      </c>
      <c r="W29" s="30" t="str">
        <f>IF(ISERROR(MATCH($V$29,event_dates,0)),"",INDEX(events,MATCH($V$29,event_dates,0)))</f>
        <v/>
      </c>
      <c r="X29" s="34"/>
      <c r="Y29" s="34"/>
      <c r="Z29" s="25" t="str">
        <f>Year!$W$15</f>
        <v/>
      </c>
      <c r="AA29" s="30" t="str">
        <f>IF(ISERROR(MATCH($Z$29,event_dates,0)),"",INDEX(events,MATCH($Z$29,event_dates,0)))</f>
        <v/>
      </c>
      <c r="AB29" s="34"/>
      <c r="AC29" s="32"/>
      <c r="AD29" s="34"/>
      <c r="AE29" s="114"/>
      <c r="AF29" s="78"/>
      <c r="AH29" s="25">
        <f>Year!$Q$15</f>
        <v>43919</v>
      </c>
      <c r="AI29" s="30" t="str">
        <f>IF(ISERROR(MATCH($B$29,event_dates,0)),"",INDEX(events,MATCH($B$29,event_dates,0)))</f>
        <v/>
      </c>
      <c r="AJ29" s="34"/>
      <c r="AK29" s="34"/>
      <c r="AL29" s="25">
        <f>Year!$R$15</f>
        <v>43920</v>
      </c>
      <c r="AM29" s="30" t="str">
        <f>IF(ISERROR(MATCH($F$29,event_dates,0)),"",INDEX(events,MATCH($F$29,event_dates,0)))</f>
        <v/>
      </c>
      <c r="AN29" s="34"/>
      <c r="AO29" s="34"/>
      <c r="AP29" s="25">
        <f>Year!$S$15</f>
        <v>43921</v>
      </c>
      <c r="AQ29" s="30" t="str">
        <f>IF(ISERROR(MATCH($J$29,event_dates,0)),"",INDEX(events,MATCH($J$29,event_dates,0)))</f>
        <v/>
      </c>
      <c r="AR29" s="34"/>
      <c r="AS29" s="34"/>
      <c r="AT29" s="25" t="str">
        <f>Year!$T$15</f>
        <v/>
      </c>
      <c r="AU29" s="30" t="str">
        <f>IF(ISERROR(MATCH($N$29,event_dates,0)),"",INDEX(events,MATCH($N$29,event_dates,0)))</f>
        <v/>
      </c>
      <c r="AV29" s="34"/>
      <c r="AW29" s="34"/>
      <c r="AX29" s="25" t="str">
        <f>Year!$U$15</f>
        <v/>
      </c>
      <c r="AY29" s="30" t="str">
        <f>IF(ISERROR(MATCH($R$29,event_dates,0)),"",INDEX(events,MATCH($R$29,event_dates,0)))</f>
        <v/>
      </c>
      <c r="AZ29" s="34"/>
      <c r="BA29" s="34"/>
      <c r="BB29" s="25" t="str">
        <f>Year!$V$15</f>
        <v/>
      </c>
      <c r="BC29" s="30" t="str">
        <f>IF(ISERROR(MATCH($V$29,event_dates,0)),"",INDEX(events,MATCH($V$29,event_dates,0)))</f>
        <v/>
      </c>
      <c r="BD29" s="34"/>
      <c r="BE29" s="34"/>
      <c r="BF29" s="25" t="str">
        <f>Year!$W$15</f>
        <v/>
      </c>
      <c r="BG29" s="30" t="str">
        <f>IF(ISERROR(MATCH($Z$29,event_dates,0)),"",INDEX(events,MATCH($Z$29,event_dates,0)))</f>
        <v/>
      </c>
      <c r="BH29" s="34"/>
      <c r="BI29" s="32"/>
      <c r="BJ29" s="34"/>
      <c r="BK29" s="114"/>
      <c r="BL29" s="78"/>
      <c r="BM29" s="105"/>
      <c r="BN29" s="25">
        <f>Year!$Q$15</f>
        <v>43919</v>
      </c>
      <c r="BO29" s="30" t="str">
        <f>IF(ISERROR(MATCH($B$29,event_dates,0)),"",INDEX(events,MATCH($B$29,event_dates,0)))</f>
        <v/>
      </c>
      <c r="BP29" s="34"/>
      <c r="BQ29" s="34"/>
      <c r="BR29" s="25">
        <f>Year!$R$15</f>
        <v>43920</v>
      </c>
      <c r="BS29" s="30" t="str">
        <f>IF(ISERROR(MATCH($F$29,event_dates,0)),"",INDEX(events,MATCH($F$29,event_dates,0)))</f>
        <v/>
      </c>
      <c r="BT29" s="34"/>
      <c r="BU29" s="34"/>
      <c r="BV29" s="25">
        <f>Year!$S$15</f>
        <v>43921</v>
      </c>
      <c r="BW29" s="30" t="str">
        <f>IF(ISERROR(MATCH($J$29,event_dates,0)),"",INDEX(events,MATCH($J$29,event_dates,0)))</f>
        <v/>
      </c>
      <c r="BX29" s="34"/>
      <c r="BY29" s="34"/>
      <c r="BZ29" s="25" t="str">
        <f>Year!$T$15</f>
        <v/>
      </c>
      <c r="CA29" s="30" t="str">
        <f>IF(ISERROR(MATCH($N$29,event_dates,0)),"",INDEX(events,MATCH($N$29,event_dates,0)))</f>
        <v/>
      </c>
      <c r="CB29" s="34"/>
      <c r="CC29" s="34"/>
      <c r="CD29" s="25" t="str">
        <f>Year!$U$15</f>
        <v/>
      </c>
      <c r="CE29" s="30" t="str">
        <f>IF(ISERROR(MATCH($R$29,event_dates,0)),"",INDEX(events,MATCH($R$29,event_dates,0)))</f>
        <v/>
      </c>
      <c r="CF29" s="34"/>
      <c r="CG29" s="34"/>
      <c r="CH29" s="25" t="str">
        <f>Year!$V$15</f>
        <v/>
      </c>
      <c r="CI29" s="30" t="str">
        <f>IF(ISERROR(MATCH($V$29,event_dates,0)),"",INDEX(events,MATCH($V$29,event_dates,0)))</f>
        <v/>
      </c>
      <c r="CJ29" s="34"/>
      <c r="CK29" s="34"/>
      <c r="CL29" s="25" t="str">
        <f>Year!$W$15</f>
        <v/>
      </c>
      <c r="CM29" s="30" t="str">
        <f>IF(ISERROR(MATCH($Z$29,event_dates,0)),"",INDEX(events,MATCH($Z$29,event_dates,0)))</f>
        <v/>
      </c>
      <c r="CN29" s="34"/>
      <c r="CO29" s="32"/>
      <c r="CP29" s="34"/>
      <c r="CQ29" s="114"/>
      <c r="CR29" s="78"/>
      <c r="CT29" s="25">
        <f>Year!$Q$15</f>
        <v>43919</v>
      </c>
      <c r="CU29" s="30" t="str">
        <f>IF(ISERROR(MATCH($B$29,event_dates,0)),"",INDEX(events,MATCH($B$29,event_dates,0)))</f>
        <v/>
      </c>
      <c r="CV29" s="34"/>
      <c r="CW29" s="34"/>
      <c r="CX29" s="25">
        <f>Year!$R$15</f>
        <v>43920</v>
      </c>
      <c r="CY29" s="30" t="str">
        <f>IF(ISERROR(MATCH($F$29,event_dates,0)),"",INDEX(events,MATCH($F$29,event_dates,0)))</f>
        <v/>
      </c>
      <c r="CZ29" s="34"/>
      <c r="DA29" s="34"/>
      <c r="DB29" s="25">
        <f>Year!$S$15</f>
        <v>43921</v>
      </c>
      <c r="DC29" s="30" t="str">
        <f>IF(ISERROR(MATCH($J$29,event_dates,0)),"",INDEX(events,MATCH($J$29,event_dates,0)))</f>
        <v/>
      </c>
      <c r="DD29" s="34"/>
      <c r="DE29" s="34"/>
      <c r="DF29" s="25" t="str">
        <f>Year!$T$15</f>
        <v/>
      </c>
      <c r="DG29" s="30" t="str">
        <f>IF(ISERROR(MATCH($N$29,event_dates,0)),"",INDEX(events,MATCH($N$29,event_dates,0)))</f>
        <v/>
      </c>
      <c r="DH29" s="34"/>
      <c r="DI29" s="34"/>
      <c r="DJ29" s="25" t="str">
        <f>Year!$U$15</f>
        <v/>
      </c>
      <c r="DK29" s="30" t="str">
        <f>IF(ISERROR(MATCH($R$29,event_dates,0)),"",INDEX(events,MATCH($R$29,event_dates,0)))</f>
        <v/>
      </c>
      <c r="DL29" s="34"/>
      <c r="DM29" s="34"/>
      <c r="DN29" s="25" t="str">
        <f>Year!$V$15</f>
        <v/>
      </c>
      <c r="DO29" s="30" t="str">
        <f>IF(ISERROR(MATCH($V$29,event_dates,0)),"",INDEX(events,MATCH($V$29,event_dates,0)))</f>
        <v/>
      </c>
      <c r="DP29" s="34"/>
      <c r="DQ29" s="34"/>
      <c r="DR29" s="25" t="str">
        <f>Year!$W$15</f>
        <v/>
      </c>
      <c r="DS29" s="30" t="str">
        <f>IF(ISERROR(MATCH($Z$29,event_dates,0)),"",INDEX(events,MATCH($Z$29,event_dates,0)))</f>
        <v/>
      </c>
      <c r="DT29" s="34"/>
      <c r="DU29" s="32"/>
      <c r="DV29" s="34"/>
      <c r="DW29" s="11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75"/>
      <c r="AF30" s="77"/>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75"/>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75"/>
      <c r="CR30" s="77"/>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75"/>
      <c r="DX30" s="77"/>
    </row>
    <row r="31" spans="1:128" s="9" customFormat="1" ht="13.5" x14ac:dyDescent="0.2">
      <c r="A31" s="297"/>
      <c r="B31" s="306"/>
      <c r="C31" s="307"/>
      <c r="D31" s="307"/>
      <c r="E31" s="308"/>
      <c r="F31" s="306"/>
      <c r="G31" s="307"/>
      <c r="H31" s="307"/>
      <c r="I31" s="308"/>
      <c r="J31" s="306"/>
      <c r="K31" s="307"/>
      <c r="L31" s="307"/>
      <c r="M31" s="308"/>
      <c r="N31" s="306"/>
      <c r="O31" s="307"/>
      <c r="P31" s="307"/>
      <c r="Q31" s="308"/>
      <c r="R31" s="306"/>
      <c r="S31" s="307"/>
      <c r="T31" s="307"/>
      <c r="U31" s="308"/>
      <c r="V31" s="306"/>
      <c r="W31" s="307"/>
      <c r="X31" s="307"/>
      <c r="Y31" s="308"/>
      <c r="Z31" s="306"/>
      <c r="AA31" s="307"/>
      <c r="AB31" s="307"/>
      <c r="AC31" s="308"/>
      <c r="AD31" s="59"/>
      <c r="AE31" s="75"/>
      <c r="AF31" s="77"/>
      <c r="AH31" s="306"/>
      <c r="AI31" s="307"/>
      <c r="AJ31" s="307"/>
      <c r="AK31" s="308"/>
      <c r="AL31" s="306"/>
      <c r="AM31" s="307"/>
      <c r="AN31" s="307"/>
      <c r="AO31" s="308"/>
      <c r="AP31" s="306"/>
      <c r="AQ31" s="307"/>
      <c r="AR31" s="307"/>
      <c r="AS31" s="308"/>
      <c r="AT31" s="306"/>
      <c r="AU31" s="307"/>
      <c r="AV31" s="307"/>
      <c r="AW31" s="308"/>
      <c r="AX31" s="306"/>
      <c r="AY31" s="307"/>
      <c r="AZ31" s="307"/>
      <c r="BA31" s="308"/>
      <c r="BB31" s="306"/>
      <c r="BC31" s="307"/>
      <c r="BD31" s="307"/>
      <c r="BE31" s="308"/>
      <c r="BF31" s="306"/>
      <c r="BG31" s="307"/>
      <c r="BH31" s="307"/>
      <c r="BI31" s="308"/>
      <c r="BJ31" s="59"/>
      <c r="BK31" s="75"/>
      <c r="BL31" s="77"/>
      <c r="BM31" s="104"/>
      <c r="BN31" s="306"/>
      <c r="BO31" s="307"/>
      <c r="BP31" s="307"/>
      <c r="BQ31" s="308"/>
      <c r="BR31" s="306"/>
      <c r="BS31" s="307"/>
      <c r="BT31" s="307"/>
      <c r="BU31" s="308"/>
      <c r="BV31" s="306"/>
      <c r="BW31" s="307"/>
      <c r="BX31" s="307"/>
      <c r="BY31" s="308"/>
      <c r="BZ31" s="306"/>
      <c r="CA31" s="307"/>
      <c r="CB31" s="307"/>
      <c r="CC31" s="308"/>
      <c r="CD31" s="306"/>
      <c r="CE31" s="307"/>
      <c r="CF31" s="307"/>
      <c r="CG31" s="308"/>
      <c r="CH31" s="306"/>
      <c r="CI31" s="307"/>
      <c r="CJ31" s="307"/>
      <c r="CK31" s="308"/>
      <c r="CL31" s="306"/>
      <c r="CM31" s="307"/>
      <c r="CN31" s="307"/>
      <c r="CO31" s="308"/>
      <c r="CP31" s="59"/>
      <c r="CQ31" s="75"/>
      <c r="CR31" s="77"/>
      <c r="CT31" s="306"/>
      <c r="CU31" s="307"/>
      <c r="CV31" s="307"/>
      <c r="CW31" s="308"/>
      <c r="CX31" s="306"/>
      <c r="CY31" s="307"/>
      <c r="CZ31" s="307"/>
      <c r="DA31" s="308"/>
      <c r="DB31" s="306"/>
      <c r="DC31" s="307"/>
      <c r="DD31" s="307"/>
      <c r="DE31" s="308"/>
      <c r="DF31" s="306"/>
      <c r="DG31" s="307"/>
      <c r="DH31" s="307"/>
      <c r="DI31" s="308"/>
      <c r="DJ31" s="306"/>
      <c r="DK31" s="307"/>
      <c r="DL31" s="307"/>
      <c r="DM31" s="308"/>
      <c r="DN31" s="306"/>
      <c r="DO31" s="307"/>
      <c r="DP31" s="307"/>
      <c r="DQ31" s="308"/>
      <c r="DR31" s="306"/>
      <c r="DS31" s="307"/>
      <c r="DT31" s="307"/>
      <c r="DU31" s="308"/>
      <c r="DV31" s="59"/>
      <c r="DW31" s="75"/>
      <c r="DX31" s="77"/>
    </row>
    <row r="32" spans="1:128" s="9" customFormat="1" ht="13.5" x14ac:dyDescent="0.2">
      <c r="A32" s="297"/>
      <c r="B32" s="306"/>
      <c r="C32" s="307"/>
      <c r="D32" s="307"/>
      <c r="E32" s="308"/>
      <c r="F32" s="306"/>
      <c r="G32" s="307"/>
      <c r="H32" s="307"/>
      <c r="I32" s="308"/>
      <c r="J32" s="306"/>
      <c r="K32" s="307"/>
      <c r="L32" s="307"/>
      <c r="M32" s="308"/>
      <c r="N32" s="306"/>
      <c r="O32" s="307"/>
      <c r="P32" s="307"/>
      <c r="Q32" s="308"/>
      <c r="R32" s="306"/>
      <c r="S32" s="307"/>
      <c r="T32" s="307"/>
      <c r="U32" s="308"/>
      <c r="V32" s="306"/>
      <c r="W32" s="307"/>
      <c r="X32" s="307"/>
      <c r="Y32" s="308"/>
      <c r="Z32" s="306"/>
      <c r="AA32" s="307"/>
      <c r="AB32" s="307"/>
      <c r="AC32" s="308"/>
      <c r="AD32" s="59"/>
      <c r="AE32" s="75"/>
      <c r="AF32" s="77"/>
      <c r="AH32" s="306"/>
      <c r="AI32" s="307"/>
      <c r="AJ32" s="307"/>
      <c r="AK32" s="308"/>
      <c r="AL32" s="306"/>
      <c r="AM32" s="307"/>
      <c r="AN32" s="307"/>
      <c r="AO32" s="308"/>
      <c r="AP32" s="306"/>
      <c r="AQ32" s="307"/>
      <c r="AR32" s="307"/>
      <c r="AS32" s="308"/>
      <c r="AT32" s="306"/>
      <c r="AU32" s="307"/>
      <c r="AV32" s="307"/>
      <c r="AW32" s="308"/>
      <c r="AX32" s="306"/>
      <c r="AY32" s="307"/>
      <c r="AZ32" s="307"/>
      <c r="BA32" s="308"/>
      <c r="BB32" s="306"/>
      <c r="BC32" s="307"/>
      <c r="BD32" s="307"/>
      <c r="BE32" s="308"/>
      <c r="BF32" s="306"/>
      <c r="BG32" s="307"/>
      <c r="BH32" s="307"/>
      <c r="BI32" s="308"/>
      <c r="BJ32" s="59"/>
      <c r="BK32" s="75"/>
      <c r="BL32" s="77"/>
      <c r="BM32" s="104"/>
      <c r="BN32" s="306"/>
      <c r="BO32" s="307"/>
      <c r="BP32" s="307"/>
      <c r="BQ32" s="308"/>
      <c r="BR32" s="306"/>
      <c r="BS32" s="307"/>
      <c r="BT32" s="307"/>
      <c r="BU32" s="308"/>
      <c r="BV32" s="306"/>
      <c r="BW32" s="307"/>
      <c r="BX32" s="307"/>
      <c r="BY32" s="308"/>
      <c r="BZ32" s="306"/>
      <c r="CA32" s="307"/>
      <c r="CB32" s="307"/>
      <c r="CC32" s="308"/>
      <c r="CD32" s="306"/>
      <c r="CE32" s="307"/>
      <c r="CF32" s="307"/>
      <c r="CG32" s="308"/>
      <c r="CH32" s="306"/>
      <c r="CI32" s="307"/>
      <c r="CJ32" s="307"/>
      <c r="CK32" s="308"/>
      <c r="CL32" s="306"/>
      <c r="CM32" s="307"/>
      <c r="CN32" s="307"/>
      <c r="CO32" s="308"/>
      <c r="CP32" s="59"/>
      <c r="CQ32" s="75"/>
      <c r="CR32" s="77"/>
      <c r="CT32" s="306"/>
      <c r="CU32" s="307"/>
      <c r="CV32" s="307"/>
      <c r="CW32" s="308"/>
      <c r="CX32" s="306"/>
      <c r="CY32" s="307"/>
      <c r="CZ32" s="307"/>
      <c r="DA32" s="308"/>
      <c r="DB32" s="306"/>
      <c r="DC32" s="307"/>
      <c r="DD32" s="307"/>
      <c r="DE32" s="308"/>
      <c r="DF32" s="306"/>
      <c r="DG32" s="307"/>
      <c r="DH32" s="307"/>
      <c r="DI32" s="308"/>
      <c r="DJ32" s="306"/>
      <c r="DK32" s="307"/>
      <c r="DL32" s="307"/>
      <c r="DM32" s="308"/>
      <c r="DN32" s="306"/>
      <c r="DO32" s="307"/>
      <c r="DP32" s="307"/>
      <c r="DQ32" s="308"/>
      <c r="DR32" s="306"/>
      <c r="DS32" s="307"/>
      <c r="DT32" s="307"/>
      <c r="DU32" s="308"/>
      <c r="DV32" s="59"/>
      <c r="DW32" s="75"/>
      <c r="DX32" s="77"/>
    </row>
    <row r="33" spans="1:129" s="9" customFormat="1" ht="13.5" x14ac:dyDescent="0.2">
      <c r="A33" s="297"/>
      <c r="B33" s="306"/>
      <c r="C33" s="307"/>
      <c r="D33" s="307"/>
      <c r="E33" s="308"/>
      <c r="F33" s="306"/>
      <c r="G33" s="307"/>
      <c r="H33" s="307"/>
      <c r="I33" s="308"/>
      <c r="J33" s="306"/>
      <c r="K33" s="307"/>
      <c r="L33" s="307"/>
      <c r="M33" s="308"/>
      <c r="N33" s="306"/>
      <c r="O33" s="307"/>
      <c r="P33" s="307"/>
      <c r="Q33" s="308"/>
      <c r="R33" s="306"/>
      <c r="S33" s="307"/>
      <c r="T33" s="307"/>
      <c r="U33" s="308"/>
      <c r="V33" s="306"/>
      <c r="W33" s="307"/>
      <c r="X33" s="307"/>
      <c r="Y33" s="308"/>
      <c r="Z33" s="306"/>
      <c r="AA33" s="307"/>
      <c r="AB33" s="307"/>
      <c r="AC33" s="308"/>
      <c r="AD33" s="59"/>
      <c r="AE33" s="75"/>
      <c r="AF33" s="77"/>
      <c r="AH33" s="306"/>
      <c r="AI33" s="307"/>
      <c r="AJ33" s="307"/>
      <c r="AK33" s="308"/>
      <c r="AL33" s="306"/>
      <c r="AM33" s="307"/>
      <c r="AN33" s="307"/>
      <c r="AO33" s="308"/>
      <c r="AP33" s="306"/>
      <c r="AQ33" s="307"/>
      <c r="AR33" s="307"/>
      <c r="AS33" s="308"/>
      <c r="AT33" s="306"/>
      <c r="AU33" s="307"/>
      <c r="AV33" s="307"/>
      <c r="AW33" s="308"/>
      <c r="AX33" s="306"/>
      <c r="AY33" s="307"/>
      <c r="AZ33" s="307"/>
      <c r="BA33" s="308"/>
      <c r="BB33" s="306"/>
      <c r="BC33" s="307"/>
      <c r="BD33" s="307"/>
      <c r="BE33" s="308"/>
      <c r="BF33" s="306"/>
      <c r="BG33" s="307"/>
      <c r="BH33" s="307"/>
      <c r="BI33" s="308"/>
      <c r="BJ33" s="59"/>
      <c r="BK33" s="75"/>
      <c r="BL33" s="77"/>
      <c r="BM33" s="104"/>
      <c r="BN33" s="306"/>
      <c r="BO33" s="307"/>
      <c r="BP33" s="307"/>
      <c r="BQ33" s="308"/>
      <c r="BR33" s="306"/>
      <c r="BS33" s="307"/>
      <c r="BT33" s="307"/>
      <c r="BU33" s="308"/>
      <c r="BV33" s="306"/>
      <c r="BW33" s="307"/>
      <c r="BX33" s="307"/>
      <c r="BY33" s="308"/>
      <c r="BZ33" s="306"/>
      <c r="CA33" s="307"/>
      <c r="CB33" s="307"/>
      <c r="CC33" s="308"/>
      <c r="CD33" s="306"/>
      <c r="CE33" s="307"/>
      <c r="CF33" s="307"/>
      <c r="CG33" s="308"/>
      <c r="CH33" s="306"/>
      <c r="CI33" s="307"/>
      <c r="CJ33" s="307"/>
      <c r="CK33" s="308"/>
      <c r="CL33" s="306"/>
      <c r="CM33" s="307"/>
      <c r="CN33" s="307"/>
      <c r="CO33" s="308"/>
      <c r="CP33" s="59"/>
      <c r="CQ33" s="75"/>
      <c r="CR33" s="77"/>
      <c r="CT33" s="306"/>
      <c r="CU33" s="307"/>
      <c r="CV33" s="307"/>
      <c r="CW33" s="308"/>
      <c r="CX33" s="306"/>
      <c r="CY33" s="307"/>
      <c r="CZ33" s="307"/>
      <c r="DA33" s="308"/>
      <c r="DB33" s="306"/>
      <c r="DC33" s="307"/>
      <c r="DD33" s="307"/>
      <c r="DE33" s="308"/>
      <c r="DF33" s="306"/>
      <c r="DG33" s="307"/>
      <c r="DH33" s="307"/>
      <c r="DI33" s="308"/>
      <c r="DJ33" s="306"/>
      <c r="DK33" s="307"/>
      <c r="DL33" s="307"/>
      <c r="DM33" s="308"/>
      <c r="DN33" s="306"/>
      <c r="DO33" s="307"/>
      <c r="DP33" s="307"/>
      <c r="DQ33" s="308"/>
      <c r="DR33" s="306"/>
      <c r="DS33" s="307"/>
      <c r="DT33" s="307"/>
      <c r="DU33" s="308"/>
      <c r="DV33" s="59"/>
      <c r="DW33" s="75"/>
      <c r="DX33" s="77"/>
    </row>
    <row r="34" spans="1:129" s="10" customFormat="1" ht="12.75" customHeight="1" x14ac:dyDescent="0.2">
      <c r="A34" s="297"/>
      <c r="B34" s="309"/>
      <c r="C34" s="310"/>
      <c r="D34" s="310"/>
      <c r="E34" s="311"/>
      <c r="F34" s="309"/>
      <c r="G34" s="310"/>
      <c r="H34" s="310"/>
      <c r="I34" s="311"/>
      <c r="J34" s="309"/>
      <c r="K34" s="310"/>
      <c r="L34" s="310"/>
      <c r="M34" s="311"/>
      <c r="N34" s="309"/>
      <c r="O34" s="310"/>
      <c r="P34" s="310"/>
      <c r="Q34" s="311"/>
      <c r="R34" s="309"/>
      <c r="S34" s="310"/>
      <c r="T34" s="310"/>
      <c r="U34" s="311"/>
      <c r="V34" s="309"/>
      <c r="W34" s="310"/>
      <c r="X34" s="310"/>
      <c r="Y34" s="311"/>
      <c r="Z34" s="309"/>
      <c r="AA34" s="310"/>
      <c r="AB34" s="310"/>
      <c r="AC34" s="311"/>
      <c r="AD34" s="60"/>
      <c r="AE34" s="115"/>
      <c r="AF34" s="79"/>
      <c r="AH34" s="309"/>
      <c r="AI34" s="310"/>
      <c r="AJ34" s="310"/>
      <c r="AK34" s="311"/>
      <c r="AL34" s="309"/>
      <c r="AM34" s="310"/>
      <c r="AN34" s="310"/>
      <c r="AO34" s="311"/>
      <c r="AP34" s="309"/>
      <c r="AQ34" s="310"/>
      <c r="AR34" s="310"/>
      <c r="AS34" s="311"/>
      <c r="AT34" s="309"/>
      <c r="AU34" s="310"/>
      <c r="AV34" s="310"/>
      <c r="AW34" s="311"/>
      <c r="AX34" s="309"/>
      <c r="AY34" s="310"/>
      <c r="AZ34" s="310"/>
      <c r="BA34" s="311"/>
      <c r="BB34" s="309"/>
      <c r="BC34" s="310"/>
      <c r="BD34" s="310"/>
      <c r="BE34" s="311"/>
      <c r="BF34" s="309"/>
      <c r="BG34" s="310"/>
      <c r="BH34" s="310"/>
      <c r="BI34" s="311"/>
      <c r="BJ34" s="60"/>
      <c r="BK34" s="115"/>
      <c r="BL34" s="79"/>
      <c r="BM34" s="106"/>
      <c r="BN34" s="309"/>
      <c r="BO34" s="310"/>
      <c r="BP34" s="310"/>
      <c r="BQ34" s="311"/>
      <c r="BR34" s="309"/>
      <c r="BS34" s="310"/>
      <c r="BT34" s="310"/>
      <c r="BU34" s="311"/>
      <c r="BV34" s="309"/>
      <c r="BW34" s="310"/>
      <c r="BX34" s="310"/>
      <c r="BY34" s="311"/>
      <c r="BZ34" s="309"/>
      <c r="CA34" s="310"/>
      <c r="CB34" s="310"/>
      <c r="CC34" s="311"/>
      <c r="CD34" s="309"/>
      <c r="CE34" s="310"/>
      <c r="CF34" s="310"/>
      <c r="CG34" s="311"/>
      <c r="CH34" s="309"/>
      <c r="CI34" s="310"/>
      <c r="CJ34" s="310"/>
      <c r="CK34" s="311"/>
      <c r="CL34" s="309"/>
      <c r="CM34" s="310"/>
      <c r="CN34" s="310"/>
      <c r="CO34" s="311"/>
      <c r="CP34" s="60"/>
      <c r="CQ34" s="115"/>
      <c r="CR34" s="79"/>
      <c r="CT34" s="309"/>
      <c r="CU34" s="310"/>
      <c r="CV34" s="310"/>
      <c r="CW34" s="311"/>
      <c r="CX34" s="309"/>
      <c r="CY34" s="310"/>
      <c r="CZ34" s="310"/>
      <c r="DA34" s="311"/>
      <c r="DB34" s="309"/>
      <c r="DC34" s="310"/>
      <c r="DD34" s="310"/>
      <c r="DE34" s="311"/>
      <c r="DF34" s="309"/>
      <c r="DG34" s="310"/>
      <c r="DH34" s="310"/>
      <c r="DI34" s="311"/>
      <c r="DJ34" s="309"/>
      <c r="DK34" s="310"/>
      <c r="DL34" s="310"/>
      <c r="DM34" s="311"/>
      <c r="DN34" s="309"/>
      <c r="DO34" s="310"/>
      <c r="DP34" s="310"/>
      <c r="DQ34" s="311"/>
      <c r="DR34" s="309"/>
      <c r="DS34" s="310"/>
      <c r="DT34" s="310"/>
      <c r="DU34" s="311"/>
      <c r="DV34" s="60"/>
      <c r="DW34" s="115"/>
      <c r="DX34" s="79"/>
    </row>
    <row r="35" spans="1:129" s="40" customFormat="1" ht="18" x14ac:dyDescent="0.25">
      <c r="A35" s="297"/>
      <c r="B35" s="25" t="str">
        <f>Year!$Q$16</f>
        <v/>
      </c>
      <c r="C35" s="30" t="str">
        <f>IF(ISERROR(MATCH($B$35,event_dates,0)),"",INDEX(events,MATCH($B$35,event_dates,0)))</f>
        <v/>
      </c>
      <c r="D35" s="61"/>
      <c r="E35" s="61"/>
      <c r="F35" s="25" t="str">
        <f>Year!$R$16</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4"/>
      <c r="AF35" s="80"/>
      <c r="AH35" s="25" t="str">
        <f>Year!$Q$16</f>
        <v/>
      </c>
      <c r="AI35" s="30" t="str">
        <f>IF(ISERROR(MATCH($B$35,event_dates,0)),"",INDEX(events,MATCH($B$35,event_dates,0)))</f>
        <v/>
      </c>
      <c r="AJ35" s="61"/>
      <c r="AK35" s="61"/>
      <c r="AL35" s="25" t="str">
        <f>Year!$R$16</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4"/>
      <c r="BL35" s="80"/>
      <c r="BM35" s="107"/>
      <c r="BN35" s="25" t="str">
        <f>Year!$Q$16</f>
        <v/>
      </c>
      <c r="BO35" s="30" t="str">
        <f>IF(ISERROR(MATCH($B$35,event_dates,0)),"",INDEX(events,MATCH($B$35,event_dates,0)))</f>
        <v/>
      </c>
      <c r="BP35" s="61"/>
      <c r="BQ35" s="61"/>
      <c r="BR35" s="25" t="str">
        <f>Year!$R$16</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4"/>
      <c r="CR35" s="80"/>
      <c r="CT35" s="25" t="str">
        <f>Year!$Q$16</f>
        <v/>
      </c>
      <c r="CU35" s="30" t="str">
        <f>IF(ISERROR(MATCH($B$35,event_dates,0)),"",INDEX(events,MATCH($B$35,event_dates,0)))</f>
        <v/>
      </c>
      <c r="CV35" s="61"/>
      <c r="CW35" s="61"/>
      <c r="CX35" s="25" t="str">
        <f>Year!$R$16</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4"/>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53"/>
      <c r="AF36" s="81"/>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5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53"/>
      <c r="CR36" s="81"/>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5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53"/>
      <c r="AF37" s="81"/>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5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53"/>
      <c r="CR37" s="81"/>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5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53"/>
      <c r="AF38" s="81"/>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5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53"/>
      <c r="CR38" s="81"/>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5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53"/>
      <c r="AF39" s="81"/>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5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53"/>
      <c r="CR39" s="81"/>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5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53"/>
      <c r="AF40" s="81"/>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5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53"/>
      <c r="CR40" s="81"/>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5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93"/>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93"/>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93"/>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93"/>
      <c r="DX41" s="83"/>
    </row>
    <row r="42" spans="1:129" ht="14.25" customHeight="1" thickTop="1" x14ac:dyDescent="0.2">
      <c r="A42" s="464" t="s">
        <v>38</v>
      </c>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2"/>
      <c r="AG42" s="68"/>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9"/>
      <c r="CS42" s="84"/>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2"/>
      <c r="DY42" s="42"/>
    </row>
    <row r="43" spans="1:129" x14ac:dyDescent="0.2">
      <c r="A43" s="465"/>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4"/>
      <c r="AG43" s="69"/>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85"/>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4"/>
    </row>
    <row r="44" spans="1:129" ht="13.5" x14ac:dyDescent="0.2">
      <c r="A44" s="465"/>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2</v>
      </c>
      <c r="AC44" s="148">
        <v>0</v>
      </c>
      <c r="AD44" s="55">
        <v>1</v>
      </c>
      <c r="AE44" s="55">
        <v>1</v>
      </c>
      <c r="AF44" s="56">
        <v>20</v>
      </c>
      <c r="AG44" s="69"/>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2</v>
      </c>
      <c r="BI44" s="148">
        <v>0</v>
      </c>
      <c r="BJ44" s="55" t="str">
        <f>$AO$3</f>
        <v xml:space="preserve"> </v>
      </c>
      <c r="BK44" s="55" t="str">
        <f>$AW$3</f>
        <v xml:space="preserve"> </v>
      </c>
      <c r="BL44" s="55">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2</v>
      </c>
      <c r="CO44" s="148">
        <v>0</v>
      </c>
      <c r="CP44" s="55" t="str">
        <f>$BU$3</f>
        <v xml:space="preserve"> </v>
      </c>
      <c r="CQ44" s="55" t="str">
        <f>$CC$3</f>
        <v xml:space="preserve"> </v>
      </c>
      <c r="CR44" s="91">
        <v>20</v>
      </c>
      <c r="CS44" s="85"/>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2</v>
      </c>
      <c r="DU44" s="148">
        <v>0</v>
      </c>
      <c r="DV44" s="55">
        <f>$DA$3</f>
        <v>0</v>
      </c>
      <c r="DW44" s="55">
        <f>$DI$3</f>
        <v>0</v>
      </c>
      <c r="DX44" s="56">
        <v>20</v>
      </c>
    </row>
    <row r="45" spans="1:129" ht="13.5" x14ac:dyDescent="0.2">
      <c r="A45" s="465"/>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3</v>
      </c>
      <c r="AC45" s="217">
        <v>0</v>
      </c>
      <c r="AD45" s="55">
        <v>1</v>
      </c>
      <c r="AE45" s="55">
        <v>1</v>
      </c>
      <c r="AF45" s="56">
        <v>20</v>
      </c>
      <c r="AG45" s="69"/>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3</v>
      </c>
      <c r="BI45" s="217">
        <v>0</v>
      </c>
      <c r="BJ45" s="55" t="str">
        <f t="shared" ref="BJ45:BJ74" si="0">$AO$3</f>
        <v xml:space="preserve"> </v>
      </c>
      <c r="BK45" s="55" t="str">
        <f t="shared" ref="BK45:BK74" si="1">$AW$3</f>
        <v xml:space="preserve"> </v>
      </c>
      <c r="BL45" s="55">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3</v>
      </c>
      <c r="CO45" s="217">
        <v>0</v>
      </c>
      <c r="CP45" s="55" t="str">
        <f t="shared" ref="CP45:CP74" si="2">$BU$3</f>
        <v xml:space="preserve"> </v>
      </c>
      <c r="CQ45" s="55" t="str">
        <f t="shared" ref="CQ45:CQ74" si="3">$CC$3</f>
        <v xml:space="preserve"> </v>
      </c>
      <c r="CR45" s="91">
        <v>20</v>
      </c>
      <c r="CS45" s="85"/>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3</v>
      </c>
      <c r="DU45" s="217">
        <v>0</v>
      </c>
      <c r="DV45" s="55">
        <f t="shared" ref="DV45:DV74" si="4">$DA$3</f>
        <v>0</v>
      </c>
      <c r="DW45" s="55">
        <f t="shared" ref="DW45:DW74" si="5">$DI$3</f>
        <v>0</v>
      </c>
      <c r="DX45" s="56">
        <v>20</v>
      </c>
    </row>
    <row r="46" spans="1:129" ht="13.5" x14ac:dyDescent="0.2">
      <c r="A46" s="465"/>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4</v>
      </c>
      <c r="AC46" s="148">
        <v>0</v>
      </c>
      <c r="AD46" s="55">
        <v>1</v>
      </c>
      <c r="AE46" s="55">
        <v>1</v>
      </c>
      <c r="AF46" s="56">
        <v>20</v>
      </c>
      <c r="AG46" s="69"/>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4</v>
      </c>
      <c r="BI46" s="148">
        <v>0</v>
      </c>
      <c r="BJ46" s="55" t="str">
        <f t="shared" si="0"/>
        <v xml:space="preserve"> </v>
      </c>
      <c r="BK46" s="55" t="str">
        <f t="shared" si="1"/>
        <v xml:space="preserve"> </v>
      </c>
      <c r="BL46" s="55">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4</v>
      </c>
      <c r="CO46" s="148">
        <v>0</v>
      </c>
      <c r="CP46" s="55" t="str">
        <f t="shared" si="2"/>
        <v xml:space="preserve"> </v>
      </c>
      <c r="CQ46" s="55" t="str">
        <f t="shared" si="3"/>
        <v xml:space="preserve"> </v>
      </c>
      <c r="CR46" s="91">
        <v>20</v>
      </c>
      <c r="CS46" s="85"/>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4</v>
      </c>
      <c r="DU46" s="148">
        <v>0</v>
      </c>
      <c r="DV46" s="55">
        <f t="shared" si="4"/>
        <v>0</v>
      </c>
      <c r="DW46" s="55">
        <f t="shared" si="5"/>
        <v>0</v>
      </c>
      <c r="DX46" s="56">
        <v>20</v>
      </c>
    </row>
    <row r="47" spans="1:129" ht="13.5" x14ac:dyDescent="0.2">
      <c r="A47" s="465"/>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5</v>
      </c>
      <c r="AC47" s="148">
        <v>0</v>
      </c>
      <c r="AD47" s="55">
        <v>1</v>
      </c>
      <c r="AE47" s="55">
        <v>1</v>
      </c>
      <c r="AF47" s="56">
        <v>20</v>
      </c>
      <c r="AG47" s="69"/>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5</v>
      </c>
      <c r="BI47" s="148">
        <v>0</v>
      </c>
      <c r="BJ47" s="55" t="str">
        <f t="shared" si="0"/>
        <v xml:space="preserve"> </v>
      </c>
      <c r="BK47" s="55" t="str">
        <f t="shared" si="1"/>
        <v xml:space="preserve"> </v>
      </c>
      <c r="BL47" s="55">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5</v>
      </c>
      <c r="CO47" s="148">
        <v>0</v>
      </c>
      <c r="CP47" s="55" t="str">
        <f t="shared" si="2"/>
        <v xml:space="preserve"> </v>
      </c>
      <c r="CQ47" s="55" t="str">
        <f t="shared" si="3"/>
        <v xml:space="preserve"> </v>
      </c>
      <c r="CR47" s="91">
        <v>20</v>
      </c>
      <c r="CS47" s="85"/>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5</v>
      </c>
      <c r="DU47" s="148">
        <v>0</v>
      </c>
      <c r="DV47" s="55">
        <f t="shared" si="4"/>
        <v>0</v>
      </c>
      <c r="DW47" s="55">
        <f t="shared" si="5"/>
        <v>0</v>
      </c>
      <c r="DX47" s="56">
        <v>20</v>
      </c>
    </row>
    <row r="48" spans="1:129" ht="13.5" x14ac:dyDescent="0.2">
      <c r="A48" s="465"/>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6</v>
      </c>
      <c r="AC48" s="148">
        <v>0</v>
      </c>
      <c r="AD48" s="55">
        <v>1</v>
      </c>
      <c r="AE48" s="55">
        <v>1</v>
      </c>
      <c r="AF48" s="56">
        <v>20</v>
      </c>
      <c r="AG48" s="69"/>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6</v>
      </c>
      <c r="BI48" s="148">
        <v>0</v>
      </c>
      <c r="BJ48" s="55" t="str">
        <f t="shared" si="0"/>
        <v xml:space="preserve"> </v>
      </c>
      <c r="BK48" s="55" t="str">
        <f t="shared" si="1"/>
        <v xml:space="preserve"> </v>
      </c>
      <c r="BL48" s="55">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6</v>
      </c>
      <c r="CO48" s="148">
        <v>0</v>
      </c>
      <c r="CP48" s="55" t="str">
        <f t="shared" si="2"/>
        <v xml:space="preserve"> </v>
      </c>
      <c r="CQ48" s="55" t="str">
        <f t="shared" si="3"/>
        <v xml:space="preserve"> </v>
      </c>
      <c r="CR48" s="91">
        <v>20</v>
      </c>
      <c r="CS48" s="85"/>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6</v>
      </c>
      <c r="DU48" s="148">
        <v>0</v>
      </c>
      <c r="DV48" s="55">
        <f t="shared" si="4"/>
        <v>0</v>
      </c>
      <c r="DW48" s="55">
        <f t="shared" si="5"/>
        <v>0</v>
      </c>
      <c r="DX48" s="56">
        <v>20</v>
      </c>
    </row>
    <row r="49" spans="1:128" ht="13.5" x14ac:dyDescent="0.2">
      <c r="A49" s="465"/>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9</v>
      </c>
      <c r="AC49" s="148">
        <v>0</v>
      </c>
      <c r="AD49" s="55">
        <v>1</v>
      </c>
      <c r="AE49" s="55">
        <v>1</v>
      </c>
      <c r="AF49" s="56">
        <v>20</v>
      </c>
      <c r="AG49" s="69"/>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9</v>
      </c>
      <c r="BI49" s="148">
        <v>0</v>
      </c>
      <c r="BJ49" s="55" t="str">
        <f t="shared" si="0"/>
        <v xml:space="preserve"> </v>
      </c>
      <c r="BK49" s="55" t="str">
        <f t="shared" si="1"/>
        <v xml:space="preserve"> </v>
      </c>
      <c r="BL49" s="55">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9</v>
      </c>
      <c r="CO49" s="148">
        <v>0</v>
      </c>
      <c r="CP49" s="55" t="str">
        <f t="shared" si="2"/>
        <v xml:space="preserve"> </v>
      </c>
      <c r="CQ49" s="55" t="str">
        <f t="shared" si="3"/>
        <v xml:space="preserve"> </v>
      </c>
      <c r="CR49" s="91">
        <v>20</v>
      </c>
      <c r="CS49" s="85"/>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9</v>
      </c>
      <c r="DU49" s="148">
        <v>0</v>
      </c>
      <c r="DV49" s="55">
        <f t="shared" si="4"/>
        <v>0</v>
      </c>
      <c r="DW49" s="55">
        <f t="shared" si="5"/>
        <v>0</v>
      </c>
      <c r="DX49" s="56">
        <v>20</v>
      </c>
    </row>
    <row r="50" spans="1:128" ht="13.5" x14ac:dyDescent="0.2">
      <c r="A50" s="465"/>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10</v>
      </c>
      <c r="AC50" s="148">
        <v>0</v>
      </c>
      <c r="AD50" s="55">
        <v>1</v>
      </c>
      <c r="AE50" s="55">
        <v>1</v>
      </c>
      <c r="AF50" s="56">
        <v>20</v>
      </c>
      <c r="AG50" s="69"/>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10</v>
      </c>
      <c r="BI50" s="148">
        <v>0</v>
      </c>
      <c r="BJ50" s="55" t="str">
        <f t="shared" si="0"/>
        <v xml:space="preserve"> </v>
      </c>
      <c r="BK50" s="55" t="str">
        <f t="shared" si="1"/>
        <v xml:space="preserve"> </v>
      </c>
      <c r="BL50" s="55">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10</v>
      </c>
      <c r="CO50" s="148">
        <v>0</v>
      </c>
      <c r="CP50" s="55" t="str">
        <f t="shared" si="2"/>
        <v xml:space="preserve"> </v>
      </c>
      <c r="CQ50" s="55" t="str">
        <f t="shared" si="3"/>
        <v xml:space="preserve"> </v>
      </c>
      <c r="CR50" s="91">
        <v>20</v>
      </c>
      <c r="CS50" s="85"/>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10</v>
      </c>
      <c r="DU50" s="148">
        <v>0</v>
      </c>
      <c r="DV50" s="55">
        <f t="shared" si="4"/>
        <v>0</v>
      </c>
      <c r="DW50" s="55">
        <f t="shared" si="5"/>
        <v>0</v>
      </c>
      <c r="DX50" s="56">
        <v>20</v>
      </c>
    </row>
    <row r="51" spans="1:128" ht="13.5" x14ac:dyDescent="0.2">
      <c r="A51" s="465"/>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11</v>
      </c>
      <c r="AC51" s="148">
        <v>0</v>
      </c>
      <c r="AD51" s="55">
        <v>1</v>
      </c>
      <c r="AE51" s="55">
        <v>1</v>
      </c>
      <c r="AF51" s="56">
        <v>20</v>
      </c>
      <c r="AG51" s="69"/>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11</v>
      </c>
      <c r="BI51" s="148">
        <v>0</v>
      </c>
      <c r="BJ51" s="55" t="str">
        <f t="shared" si="0"/>
        <v xml:space="preserve"> </v>
      </c>
      <c r="BK51" s="55" t="str">
        <f t="shared" si="1"/>
        <v xml:space="preserve"> </v>
      </c>
      <c r="BL51" s="55">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11</v>
      </c>
      <c r="CO51" s="148">
        <v>0</v>
      </c>
      <c r="CP51" s="55" t="str">
        <f t="shared" si="2"/>
        <v xml:space="preserve"> </v>
      </c>
      <c r="CQ51" s="55" t="str">
        <f t="shared" si="3"/>
        <v xml:space="preserve"> </v>
      </c>
      <c r="CR51" s="91">
        <v>20</v>
      </c>
      <c r="CS51" s="85"/>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11</v>
      </c>
      <c r="DU51" s="148">
        <v>0</v>
      </c>
      <c r="DV51" s="55">
        <f t="shared" si="4"/>
        <v>0</v>
      </c>
      <c r="DW51" s="55">
        <f t="shared" si="5"/>
        <v>0</v>
      </c>
      <c r="DX51" s="56">
        <v>20</v>
      </c>
    </row>
    <row r="52" spans="1:128" ht="13.5" x14ac:dyDescent="0.2">
      <c r="A52" s="465"/>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12</v>
      </c>
      <c r="AC52" s="148">
        <v>0</v>
      </c>
      <c r="AD52" s="55">
        <v>1</v>
      </c>
      <c r="AE52" s="55">
        <v>1</v>
      </c>
      <c r="AF52" s="56">
        <v>20</v>
      </c>
      <c r="AG52" s="69"/>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12</v>
      </c>
      <c r="BI52" s="148">
        <v>0</v>
      </c>
      <c r="BJ52" s="55" t="str">
        <f t="shared" si="0"/>
        <v xml:space="preserve"> </v>
      </c>
      <c r="BK52" s="55" t="str">
        <f t="shared" si="1"/>
        <v xml:space="preserve"> </v>
      </c>
      <c r="BL52" s="55">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12</v>
      </c>
      <c r="CO52" s="148">
        <v>0</v>
      </c>
      <c r="CP52" s="55" t="str">
        <f t="shared" si="2"/>
        <v xml:space="preserve"> </v>
      </c>
      <c r="CQ52" s="55" t="str">
        <f t="shared" si="3"/>
        <v xml:space="preserve"> </v>
      </c>
      <c r="CR52" s="91">
        <v>20</v>
      </c>
      <c r="CS52" s="85"/>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12</v>
      </c>
      <c r="DU52" s="148">
        <v>0</v>
      </c>
      <c r="DV52" s="55">
        <f t="shared" si="4"/>
        <v>0</v>
      </c>
      <c r="DW52" s="55">
        <f t="shared" si="5"/>
        <v>0</v>
      </c>
      <c r="DX52" s="56">
        <v>20</v>
      </c>
    </row>
    <row r="53" spans="1:128" ht="13.5" x14ac:dyDescent="0.2">
      <c r="A53" s="465"/>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13</v>
      </c>
      <c r="AC53" s="148"/>
      <c r="AD53" s="55">
        <v>1</v>
      </c>
      <c r="AE53" s="55">
        <v>1</v>
      </c>
      <c r="AF53" s="56">
        <v>20</v>
      </c>
      <c r="AG53" s="69"/>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13</v>
      </c>
      <c r="BI53" s="148"/>
      <c r="BJ53" s="55" t="str">
        <f t="shared" si="0"/>
        <v xml:space="preserve"> </v>
      </c>
      <c r="BK53" s="55" t="str">
        <f t="shared" si="1"/>
        <v xml:space="preserve"> </v>
      </c>
      <c r="BL53" s="55">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13</v>
      </c>
      <c r="CO53" s="148"/>
      <c r="CP53" s="55" t="str">
        <f t="shared" si="2"/>
        <v xml:space="preserve"> </v>
      </c>
      <c r="CQ53" s="55" t="str">
        <f t="shared" si="3"/>
        <v xml:space="preserve"> </v>
      </c>
      <c r="CR53" s="91">
        <v>20</v>
      </c>
      <c r="CS53" s="85"/>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13</v>
      </c>
      <c r="DU53" s="148"/>
      <c r="DV53" s="55">
        <f t="shared" si="4"/>
        <v>0</v>
      </c>
      <c r="DW53" s="55">
        <f t="shared" si="5"/>
        <v>0</v>
      </c>
      <c r="DX53" s="56">
        <v>20</v>
      </c>
    </row>
    <row r="54" spans="1:128" ht="13.5" x14ac:dyDescent="0.2">
      <c r="A54" s="465"/>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16</v>
      </c>
      <c r="AC54" s="148"/>
      <c r="AD54" s="55">
        <v>1</v>
      </c>
      <c r="AE54" s="55">
        <v>1</v>
      </c>
      <c r="AF54" s="56">
        <v>20</v>
      </c>
      <c r="AG54" s="69"/>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16</v>
      </c>
      <c r="BI54" s="148"/>
      <c r="BJ54" s="55" t="str">
        <f t="shared" si="0"/>
        <v xml:space="preserve"> </v>
      </c>
      <c r="BK54" s="55" t="str">
        <f t="shared" si="1"/>
        <v xml:space="preserve"> </v>
      </c>
      <c r="BL54" s="55">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16</v>
      </c>
      <c r="CO54" s="148"/>
      <c r="CP54" s="55" t="str">
        <f t="shared" si="2"/>
        <v xml:space="preserve"> </v>
      </c>
      <c r="CQ54" s="55" t="str">
        <f t="shared" si="3"/>
        <v xml:space="preserve"> </v>
      </c>
      <c r="CR54" s="91">
        <v>20</v>
      </c>
      <c r="CS54" s="85"/>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16</v>
      </c>
      <c r="DU54" s="148"/>
      <c r="DV54" s="55">
        <f t="shared" si="4"/>
        <v>0</v>
      </c>
      <c r="DW54" s="55">
        <f t="shared" si="5"/>
        <v>0</v>
      </c>
      <c r="DX54" s="56">
        <v>20</v>
      </c>
    </row>
    <row r="55" spans="1:128" ht="13.5" x14ac:dyDescent="0.2">
      <c r="A55" s="465"/>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17</v>
      </c>
      <c r="AC55" s="148"/>
      <c r="AD55" s="55">
        <v>1</v>
      </c>
      <c r="AE55" s="55">
        <v>1</v>
      </c>
      <c r="AF55" s="56">
        <v>20</v>
      </c>
      <c r="AG55" s="69"/>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17</v>
      </c>
      <c r="BI55" s="148"/>
      <c r="BJ55" s="55" t="str">
        <f t="shared" si="0"/>
        <v xml:space="preserve"> </v>
      </c>
      <c r="BK55" s="55" t="str">
        <f t="shared" si="1"/>
        <v xml:space="preserve"> </v>
      </c>
      <c r="BL55" s="55">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17</v>
      </c>
      <c r="CO55" s="148"/>
      <c r="CP55" s="55" t="str">
        <f t="shared" si="2"/>
        <v xml:space="preserve"> </v>
      </c>
      <c r="CQ55" s="55" t="str">
        <f t="shared" si="3"/>
        <v xml:space="preserve"> </v>
      </c>
      <c r="CR55" s="91">
        <v>20</v>
      </c>
      <c r="CS55" s="85"/>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17</v>
      </c>
      <c r="DU55" s="148"/>
      <c r="DV55" s="55">
        <f t="shared" si="4"/>
        <v>0</v>
      </c>
      <c r="DW55" s="55">
        <f t="shared" si="5"/>
        <v>0</v>
      </c>
      <c r="DX55" s="56">
        <v>20</v>
      </c>
    </row>
    <row r="56" spans="1:128" ht="13.5" x14ac:dyDescent="0.2">
      <c r="A56" s="465"/>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18</v>
      </c>
      <c r="AC56" s="148"/>
      <c r="AD56" s="55">
        <v>1</v>
      </c>
      <c r="AE56" s="55">
        <v>1</v>
      </c>
      <c r="AF56" s="56">
        <v>20</v>
      </c>
      <c r="AG56" s="69"/>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18</v>
      </c>
      <c r="BI56" s="148"/>
      <c r="BJ56" s="55" t="str">
        <f t="shared" si="0"/>
        <v xml:space="preserve"> </v>
      </c>
      <c r="BK56" s="55" t="str">
        <f t="shared" si="1"/>
        <v xml:space="preserve"> </v>
      </c>
      <c r="BL56" s="55">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18</v>
      </c>
      <c r="CO56" s="148"/>
      <c r="CP56" s="55" t="str">
        <f t="shared" si="2"/>
        <v xml:space="preserve"> </v>
      </c>
      <c r="CQ56" s="55" t="str">
        <f t="shared" si="3"/>
        <v xml:space="preserve"> </v>
      </c>
      <c r="CR56" s="91">
        <v>20</v>
      </c>
      <c r="CS56" s="85"/>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18</v>
      </c>
      <c r="DU56" s="148"/>
      <c r="DV56" s="55">
        <f t="shared" si="4"/>
        <v>0</v>
      </c>
      <c r="DW56" s="55">
        <f t="shared" si="5"/>
        <v>0</v>
      </c>
      <c r="DX56" s="56">
        <v>20</v>
      </c>
    </row>
    <row r="57" spans="1:128" ht="13.5" x14ac:dyDescent="0.2">
      <c r="A57" s="465"/>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19</v>
      </c>
      <c r="AC57" s="148"/>
      <c r="AD57" s="55">
        <v>1</v>
      </c>
      <c r="AE57" s="55">
        <v>1</v>
      </c>
      <c r="AF57" s="56">
        <v>20</v>
      </c>
      <c r="AG57" s="69"/>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19</v>
      </c>
      <c r="BI57" s="148"/>
      <c r="BJ57" s="55" t="str">
        <f t="shared" si="0"/>
        <v xml:space="preserve"> </v>
      </c>
      <c r="BK57" s="55" t="str">
        <f t="shared" si="1"/>
        <v xml:space="preserve"> </v>
      </c>
      <c r="BL57" s="55">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19</v>
      </c>
      <c r="CO57" s="148"/>
      <c r="CP57" s="55" t="str">
        <f t="shared" si="2"/>
        <v xml:space="preserve"> </v>
      </c>
      <c r="CQ57" s="55" t="str">
        <f t="shared" si="3"/>
        <v xml:space="preserve"> </v>
      </c>
      <c r="CR57" s="91">
        <v>20</v>
      </c>
      <c r="CS57" s="85"/>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19</v>
      </c>
      <c r="DU57" s="148"/>
      <c r="DV57" s="55">
        <f t="shared" si="4"/>
        <v>0</v>
      </c>
      <c r="DW57" s="55">
        <f t="shared" si="5"/>
        <v>0</v>
      </c>
      <c r="DX57" s="56">
        <v>20</v>
      </c>
    </row>
    <row r="58" spans="1:128" ht="13.5" x14ac:dyDescent="0.2">
      <c r="A58" s="465"/>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20</v>
      </c>
      <c r="AC58" s="148"/>
      <c r="AD58" s="55">
        <v>1</v>
      </c>
      <c r="AE58" s="55">
        <v>1</v>
      </c>
      <c r="AF58" s="56">
        <v>20</v>
      </c>
      <c r="AG58" s="69"/>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20</v>
      </c>
      <c r="BI58" s="148"/>
      <c r="BJ58" s="55" t="str">
        <f t="shared" si="0"/>
        <v xml:space="preserve"> </v>
      </c>
      <c r="BK58" s="55" t="str">
        <f t="shared" si="1"/>
        <v xml:space="preserve"> </v>
      </c>
      <c r="BL58" s="55">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20</v>
      </c>
      <c r="CO58" s="148"/>
      <c r="CP58" s="55" t="str">
        <f t="shared" si="2"/>
        <v xml:space="preserve"> </v>
      </c>
      <c r="CQ58" s="55" t="str">
        <f t="shared" si="3"/>
        <v xml:space="preserve"> </v>
      </c>
      <c r="CR58" s="91">
        <v>20</v>
      </c>
      <c r="CS58" s="85"/>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20</v>
      </c>
      <c r="DU58" s="148"/>
      <c r="DV58" s="55">
        <f t="shared" si="4"/>
        <v>0</v>
      </c>
      <c r="DW58" s="55">
        <f t="shared" si="5"/>
        <v>0</v>
      </c>
      <c r="DX58" s="56">
        <v>20</v>
      </c>
    </row>
    <row r="59" spans="1:128" ht="13.5" x14ac:dyDescent="0.2">
      <c r="A59" s="465"/>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23</v>
      </c>
      <c r="AC59" s="148"/>
      <c r="AD59" s="55">
        <v>1</v>
      </c>
      <c r="AE59" s="55">
        <v>1</v>
      </c>
      <c r="AF59" s="56">
        <v>20</v>
      </c>
      <c r="AG59" s="69"/>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23</v>
      </c>
      <c r="BI59" s="148"/>
      <c r="BJ59" s="55" t="str">
        <f t="shared" si="0"/>
        <v xml:space="preserve"> </v>
      </c>
      <c r="BK59" s="55" t="str">
        <f t="shared" si="1"/>
        <v xml:space="preserve"> </v>
      </c>
      <c r="BL59" s="55">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23</v>
      </c>
      <c r="CO59" s="148"/>
      <c r="CP59" s="55" t="str">
        <f t="shared" si="2"/>
        <v xml:space="preserve"> </v>
      </c>
      <c r="CQ59" s="55" t="str">
        <f t="shared" si="3"/>
        <v xml:space="preserve"> </v>
      </c>
      <c r="CR59" s="91">
        <v>20</v>
      </c>
      <c r="CS59" s="85"/>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23</v>
      </c>
      <c r="DU59" s="148"/>
      <c r="DV59" s="55">
        <f t="shared" si="4"/>
        <v>0</v>
      </c>
      <c r="DW59" s="55">
        <f t="shared" si="5"/>
        <v>0</v>
      </c>
      <c r="DX59" s="56">
        <v>20</v>
      </c>
    </row>
    <row r="60" spans="1:128" ht="13.5" x14ac:dyDescent="0.2">
      <c r="A60" s="465"/>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24</v>
      </c>
      <c r="AC60" s="148"/>
      <c r="AD60" s="55">
        <v>1</v>
      </c>
      <c r="AE60" s="55">
        <v>1</v>
      </c>
      <c r="AF60" s="56">
        <v>20</v>
      </c>
      <c r="AG60" s="69"/>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24</v>
      </c>
      <c r="BI60" s="148"/>
      <c r="BJ60" s="55" t="str">
        <f t="shared" si="0"/>
        <v xml:space="preserve"> </v>
      </c>
      <c r="BK60" s="55" t="str">
        <f t="shared" si="1"/>
        <v xml:space="preserve"> </v>
      </c>
      <c r="BL60" s="55">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24</v>
      </c>
      <c r="CO60" s="148"/>
      <c r="CP60" s="55" t="str">
        <f t="shared" si="2"/>
        <v xml:space="preserve"> </v>
      </c>
      <c r="CQ60" s="55" t="str">
        <f t="shared" si="3"/>
        <v xml:space="preserve"> </v>
      </c>
      <c r="CR60" s="91">
        <v>20</v>
      </c>
      <c r="CS60" s="85"/>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24</v>
      </c>
      <c r="DU60" s="148"/>
      <c r="DV60" s="55">
        <f t="shared" si="4"/>
        <v>0</v>
      </c>
      <c r="DW60" s="55">
        <f t="shared" si="5"/>
        <v>0</v>
      </c>
      <c r="DX60" s="56">
        <v>20</v>
      </c>
    </row>
    <row r="61" spans="1:128" ht="13.5" x14ac:dyDescent="0.2">
      <c r="A61" s="465"/>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25</v>
      </c>
      <c r="AC61" s="148"/>
      <c r="AD61" s="55">
        <v>1</v>
      </c>
      <c r="AE61" s="55">
        <v>1</v>
      </c>
      <c r="AF61" s="56">
        <v>20</v>
      </c>
      <c r="AG61" s="69"/>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25</v>
      </c>
      <c r="BI61" s="148"/>
      <c r="BJ61" s="55" t="str">
        <f t="shared" si="0"/>
        <v xml:space="preserve"> </v>
      </c>
      <c r="BK61" s="55" t="str">
        <f t="shared" si="1"/>
        <v xml:space="preserve"> </v>
      </c>
      <c r="BL61" s="55">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25</v>
      </c>
      <c r="CO61" s="148"/>
      <c r="CP61" s="55" t="str">
        <f t="shared" si="2"/>
        <v xml:space="preserve"> </v>
      </c>
      <c r="CQ61" s="55" t="str">
        <f t="shared" si="3"/>
        <v xml:space="preserve"> </v>
      </c>
      <c r="CR61" s="91">
        <v>20</v>
      </c>
      <c r="CS61" s="85"/>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25</v>
      </c>
      <c r="DU61" s="148"/>
      <c r="DV61" s="55">
        <f t="shared" si="4"/>
        <v>0</v>
      </c>
      <c r="DW61" s="55">
        <f t="shared" si="5"/>
        <v>0</v>
      </c>
      <c r="DX61" s="56">
        <v>20</v>
      </c>
    </row>
    <row r="62" spans="1:128" ht="13.5" x14ac:dyDescent="0.2">
      <c r="A62" s="465"/>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26</v>
      </c>
      <c r="AC62" s="148"/>
      <c r="AD62" s="55">
        <v>1</v>
      </c>
      <c r="AE62" s="55">
        <v>1</v>
      </c>
      <c r="AF62" s="56">
        <v>20</v>
      </c>
      <c r="AG62" s="69"/>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26</v>
      </c>
      <c r="BI62" s="148"/>
      <c r="BJ62" s="55" t="str">
        <f t="shared" si="0"/>
        <v xml:space="preserve"> </v>
      </c>
      <c r="BK62" s="55" t="str">
        <f t="shared" si="1"/>
        <v xml:space="preserve"> </v>
      </c>
      <c r="BL62" s="55">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26</v>
      </c>
      <c r="CO62" s="148"/>
      <c r="CP62" s="55" t="str">
        <f t="shared" si="2"/>
        <v xml:space="preserve"> </v>
      </c>
      <c r="CQ62" s="55" t="str">
        <f t="shared" si="3"/>
        <v xml:space="preserve"> </v>
      </c>
      <c r="CR62" s="91">
        <v>20</v>
      </c>
      <c r="CS62" s="85"/>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26</v>
      </c>
      <c r="DU62" s="148"/>
      <c r="DV62" s="55">
        <f t="shared" si="4"/>
        <v>0</v>
      </c>
      <c r="DW62" s="55">
        <f t="shared" si="5"/>
        <v>0</v>
      </c>
      <c r="DX62" s="56">
        <v>20</v>
      </c>
    </row>
    <row r="63" spans="1:128" ht="13.5" x14ac:dyDescent="0.2">
      <c r="A63" s="465"/>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27</v>
      </c>
      <c r="AC63" s="148"/>
      <c r="AD63" s="55">
        <v>1</v>
      </c>
      <c r="AE63" s="55">
        <v>1</v>
      </c>
      <c r="AF63" s="56">
        <v>20</v>
      </c>
      <c r="AG63" s="69"/>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27</v>
      </c>
      <c r="BI63" s="148"/>
      <c r="BJ63" s="55" t="str">
        <f t="shared" si="0"/>
        <v xml:space="preserve"> </v>
      </c>
      <c r="BK63" s="55" t="str">
        <f t="shared" si="1"/>
        <v xml:space="preserve"> </v>
      </c>
      <c r="BL63" s="55">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27</v>
      </c>
      <c r="CO63" s="148"/>
      <c r="CP63" s="55" t="str">
        <f t="shared" si="2"/>
        <v xml:space="preserve"> </v>
      </c>
      <c r="CQ63" s="55" t="str">
        <f t="shared" si="3"/>
        <v xml:space="preserve"> </v>
      </c>
      <c r="CR63" s="91">
        <v>20</v>
      </c>
      <c r="CS63" s="85"/>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27</v>
      </c>
      <c r="DU63" s="148"/>
      <c r="DV63" s="55">
        <f t="shared" si="4"/>
        <v>0</v>
      </c>
      <c r="DW63" s="55">
        <f t="shared" si="5"/>
        <v>0</v>
      </c>
      <c r="DX63" s="56">
        <v>20</v>
      </c>
    </row>
    <row r="64" spans="1:128" ht="13.5" x14ac:dyDescent="0.2">
      <c r="A64" s="465"/>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30</v>
      </c>
      <c r="AC64" s="148"/>
      <c r="AD64" s="55">
        <v>1</v>
      </c>
      <c r="AE64" s="55">
        <v>1</v>
      </c>
      <c r="AF64" s="56">
        <v>20</v>
      </c>
      <c r="AG64" s="69"/>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30</v>
      </c>
      <c r="BI64" s="148"/>
      <c r="BJ64" s="55" t="str">
        <f t="shared" si="0"/>
        <v xml:space="preserve"> </v>
      </c>
      <c r="BK64" s="55" t="str">
        <f t="shared" si="1"/>
        <v xml:space="preserve"> </v>
      </c>
      <c r="BL64" s="55">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30</v>
      </c>
      <c r="CO64" s="148"/>
      <c r="CP64" s="55" t="str">
        <f t="shared" si="2"/>
        <v xml:space="preserve"> </v>
      </c>
      <c r="CQ64" s="55" t="str">
        <f t="shared" si="3"/>
        <v xml:space="preserve"> </v>
      </c>
      <c r="CR64" s="91">
        <v>20</v>
      </c>
      <c r="CS64" s="85"/>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30</v>
      </c>
      <c r="DU64" s="148"/>
      <c r="DV64" s="55">
        <f t="shared" si="4"/>
        <v>0</v>
      </c>
      <c r="DW64" s="55">
        <f t="shared" si="5"/>
        <v>0</v>
      </c>
      <c r="DX64" s="56">
        <v>20</v>
      </c>
    </row>
    <row r="65" spans="1:128" ht="13.5" x14ac:dyDescent="0.2">
      <c r="A65" s="465"/>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1">
        <v>31</v>
      </c>
      <c r="AC65" s="148"/>
      <c r="AD65" s="55">
        <v>1</v>
      </c>
      <c r="AE65" s="55">
        <v>1</v>
      </c>
      <c r="AF65" s="56">
        <v>20</v>
      </c>
      <c r="AG65" s="69"/>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41">
        <v>31</v>
      </c>
      <c r="BI65" s="148"/>
      <c r="BJ65" s="55" t="str">
        <f t="shared" si="0"/>
        <v xml:space="preserve"> </v>
      </c>
      <c r="BK65" s="55" t="str">
        <f t="shared" si="1"/>
        <v xml:space="preserve"> </v>
      </c>
      <c r="BL65" s="55">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41">
        <v>31</v>
      </c>
      <c r="CO65" s="148"/>
      <c r="CP65" s="55" t="str">
        <f t="shared" si="2"/>
        <v xml:space="preserve"> </v>
      </c>
      <c r="CQ65" s="55" t="str">
        <f t="shared" si="3"/>
        <v xml:space="preserve"> </v>
      </c>
      <c r="CR65" s="91">
        <v>20</v>
      </c>
      <c r="CS65" s="85"/>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41">
        <v>31</v>
      </c>
      <c r="DU65" s="148"/>
      <c r="DV65" s="55">
        <f t="shared" si="4"/>
        <v>0</v>
      </c>
      <c r="DW65" s="55">
        <f t="shared" si="5"/>
        <v>0</v>
      </c>
      <c r="DX65" s="56">
        <v>20</v>
      </c>
    </row>
    <row r="66" spans="1:128" ht="13.5" x14ac:dyDescent="0.2">
      <c r="A66" s="465"/>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56">
        <v>20</v>
      </c>
      <c r="AG66" s="69"/>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170"/>
      <c r="BI66" s="171"/>
      <c r="BJ66" s="55" t="str">
        <f t="shared" si="0"/>
        <v xml:space="preserve"> </v>
      </c>
      <c r="BK66" s="55" t="str">
        <f t="shared" si="1"/>
        <v xml:space="preserve"> </v>
      </c>
      <c r="BL66" s="55">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5" t="str">
        <f t="shared" si="2"/>
        <v xml:space="preserve"> </v>
      </c>
      <c r="CQ66" s="55" t="str">
        <f t="shared" si="3"/>
        <v xml:space="preserve"> </v>
      </c>
      <c r="CR66" s="91">
        <v>20</v>
      </c>
      <c r="CS66" s="85"/>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4"/>
        <v>0</v>
      </c>
      <c r="DW66" s="55">
        <f t="shared" si="5"/>
        <v>0</v>
      </c>
      <c r="DX66" s="56">
        <v>20</v>
      </c>
    </row>
    <row r="67" spans="1:128" ht="13.5" x14ac:dyDescent="0.2">
      <c r="A67" s="465"/>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56">
        <v>20</v>
      </c>
      <c r="AG67" s="69"/>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170"/>
      <c r="BI67" s="171"/>
      <c r="BJ67" s="55" t="str">
        <f t="shared" si="0"/>
        <v xml:space="preserve"> </v>
      </c>
      <c r="BK67" s="55" t="str">
        <f t="shared" si="1"/>
        <v xml:space="preserve"> </v>
      </c>
      <c r="BL67" s="55">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t="str">
        <f t="shared" si="2"/>
        <v xml:space="preserve"> </v>
      </c>
      <c r="CQ67" s="55" t="str">
        <f t="shared" si="3"/>
        <v xml:space="preserve"> </v>
      </c>
      <c r="CR67" s="91">
        <v>20</v>
      </c>
      <c r="CS67" s="85"/>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4"/>
        <v>0</v>
      </c>
      <c r="DW67" s="55">
        <f t="shared" si="5"/>
        <v>0</v>
      </c>
      <c r="DX67" s="56">
        <v>20</v>
      </c>
    </row>
    <row r="68" spans="1:128" ht="13.5" x14ac:dyDescent="0.2">
      <c r="A68" s="465"/>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56">
        <v>20</v>
      </c>
      <c r="AG68" s="69"/>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170"/>
      <c r="BI68" s="171"/>
      <c r="BJ68" s="55" t="str">
        <f t="shared" si="0"/>
        <v xml:space="preserve"> </v>
      </c>
      <c r="BK68" s="55" t="str">
        <f t="shared" si="1"/>
        <v xml:space="preserve"> </v>
      </c>
      <c r="BL68" s="55">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t="str">
        <f t="shared" si="2"/>
        <v xml:space="preserve"> </v>
      </c>
      <c r="CQ68" s="55" t="str">
        <f t="shared" si="3"/>
        <v xml:space="preserve"> </v>
      </c>
      <c r="CR68" s="91">
        <v>20</v>
      </c>
      <c r="CS68" s="85"/>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4"/>
        <v>0</v>
      </c>
      <c r="DW68" s="55">
        <f t="shared" si="5"/>
        <v>0</v>
      </c>
      <c r="DX68" s="56">
        <v>20</v>
      </c>
    </row>
    <row r="69" spans="1:128" ht="13.5" x14ac:dyDescent="0.2">
      <c r="A69" s="465"/>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56">
        <v>20</v>
      </c>
      <c r="AG69" s="69"/>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170"/>
      <c r="BI69" s="171"/>
      <c r="BJ69" s="55" t="str">
        <f t="shared" si="0"/>
        <v xml:space="preserve"> </v>
      </c>
      <c r="BK69" s="55" t="str">
        <f t="shared" si="1"/>
        <v xml:space="preserve"> </v>
      </c>
      <c r="BL69" s="55">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t="str">
        <f t="shared" si="2"/>
        <v xml:space="preserve"> </v>
      </c>
      <c r="CQ69" s="55" t="str">
        <f t="shared" si="3"/>
        <v xml:space="preserve"> </v>
      </c>
      <c r="CR69" s="91">
        <v>20</v>
      </c>
      <c r="CS69" s="85"/>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4"/>
        <v>0</v>
      </c>
      <c r="DW69" s="55">
        <f t="shared" si="5"/>
        <v>0</v>
      </c>
      <c r="DX69" s="56">
        <v>20</v>
      </c>
    </row>
    <row r="70" spans="1:128" ht="13.5" x14ac:dyDescent="0.2">
      <c r="A70" s="465"/>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56">
        <v>20</v>
      </c>
      <c r="AG70" s="69"/>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170"/>
      <c r="BI70" s="171"/>
      <c r="BJ70" s="55" t="str">
        <f t="shared" si="0"/>
        <v xml:space="preserve"> </v>
      </c>
      <c r="BK70" s="55" t="str">
        <f t="shared" si="1"/>
        <v xml:space="preserve"> </v>
      </c>
      <c r="BL70" s="55">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t="str">
        <f t="shared" si="2"/>
        <v xml:space="preserve"> </v>
      </c>
      <c r="CQ70" s="55" t="str">
        <f t="shared" si="3"/>
        <v xml:space="preserve"> </v>
      </c>
      <c r="CR70" s="91">
        <v>20</v>
      </c>
      <c r="CS70" s="85"/>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4"/>
        <v>0</v>
      </c>
      <c r="DW70" s="55">
        <f t="shared" si="5"/>
        <v>0</v>
      </c>
      <c r="DX70" s="56">
        <v>20</v>
      </c>
    </row>
    <row r="71" spans="1:128" x14ac:dyDescent="0.2">
      <c r="A71" s="465"/>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56">
        <v>20</v>
      </c>
      <c r="AG71" s="69"/>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55">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t="str">
        <f t="shared" si="2"/>
        <v xml:space="preserve"> </v>
      </c>
      <c r="CQ71" s="55" t="str">
        <f t="shared" si="3"/>
        <v xml:space="preserve"> </v>
      </c>
      <c r="CR71" s="91">
        <v>20</v>
      </c>
      <c r="CS71" s="85"/>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4"/>
        <v>0</v>
      </c>
      <c r="DW71" s="55">
        <f t="shared" si="5"/>
        <v>0</v>
      </c>
      <c r="DX71" s="56">
        <v>20</v>
      </c>
    </row>
    <row r="72" spans="1:128" x14ac:dyDescent="0.2">
      <c r="A72" s="465"/>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56">
        <v>20</v>
      </c>
      <c r="AG72" s="69"/>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55">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t="str">
        <f t="shared" si="2"/>
        <v xml:space="preserve"> </v>
      </c>
      <c r="CQ72" s="55" t="str">
        <f t="shared" si="3"/>
        <v xml:space="preserve"> </v>
      </c>
      <c r="CR72" s="91">
        <v>20</v>
      </c>
      <c r="CS72" s="85"/>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4"/>
        <v>0</v>
      </c>
      <c r="DW72" s="55">
        <f t="shared" si="5"/>
        <v>0</v>
      </c>
      <c r="DX72" s="56">
        <v>20</v>
      </c>
    </row>
    <row r="73" spans="1:128" x14ac:dyDescent="0.2">
      <c r="A73" s="465"/>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56">
        <v>20</v>
      </c>
      <c r="AG73" s="69"/>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55">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t="str">
        <f t="shared" si="2"/>
        <v xml:space="preserve"> </v>
      </c>
      <c r="CQ73" s="55" t="str">
        <f t="shared" si="3"/>
        <v xml:space="preserve"> </v>
      </c>
      <c r="CR73" s="91">
        <v>20</v>
      </c>
      <c r="CS73" s="85"/>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4"/>
        <v>0</v>
      </c>
      <c r="DW73" s="55">
        <f t="shared" si="5"/>
        <v>0</v>
      </c>
      <c r="DX73" s="56">
        <v>20</v>
      </c>
    </row>
    <row r="74" spans="1:128" x14ac:dyDescent="0.2">
      <c r="A74" s="465"/>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56">
        <v>20</v>
      </c>
      <c r="AG74" s="69"/>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55">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t="str">
        <f t="shared" si="2"/>
        <v xml:space="preserve"> </v>
      </c>
      <c r="CQ74" s="55" t="str">
        <f t="shared" si="3"/>
        <v xml:space="preserve"> </v>
      </c>
      <c r="CR74" s="91">
        <v>20</v>
      </c>
      <c r="CS74" s="85"/>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4"/>
        <v>0</v>
      </c>
      <c r="DW74" s="55">
        <f t="shared" si="5"/>
        <v>0</v>
      </c>
      <c r="DX74" s="56">
        <v>20</v>
      </c>
    </row>
    <row r="75" spans="1:128" x14ac:dyDescent="0.2">
      <c r="A75" s="465"/>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4"/>
      <c r="AG75" s="69"/>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85"/>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4"/>
    </row>
    <row r="76" spans="1:128" x14ac:dyDescent="0.2">
      <c r="A76" s="465"/>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4"/>
      <c r="AG76" s="69"/>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85"/>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4"/>
    </row>
    <row r="77" spans="1:128" x14ac:dyDescent="0.2">
      <c r="A77" s="465"/>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4"/>
      <c r="AG77" s="69"/>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85"/>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4"/>
    </row>
    <row r="78" spans="1:128" x14ac:dyDescent="0.2">
      <c r="A78" s="465"/>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4"/>
      <c r="AG78" s="69"/>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85"/>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4"/>
    </row>
    <row r="79" spans="1:128" x14ac:dyDescent="0.2">
      <c r="A79" s="465"/>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4"/>
      <c r="AG79" s="69"/>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85"/>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4"/>
    </row>
    <row r="80" spans="1:128" x14ac:dyDescent="0.2">
      <c r="A80" s="465"/>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4"/>
      <c r="AG80" s="69"/>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85"/>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4"/>
    </row>
    <row r="81" spans="1:128" ht="13.5" thickBot="1" x14ac:dyDescent="0.25">
      <c r="A81" s="466"/>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8"/>
      <c r="AG81" s="70"/>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86"/>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8"/>
    </row>
    <row r="82" spans="1:128" ht="13.5" customHeight="1" thickTop="1" x14ac:dyDescent="0.2">
      <c r="A82" s="467" t="s">
        <v>39</v>
      </c>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3"/>
      <c r="AG82" s="71"/>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3"/>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4"/>
      <c r="CS82" s="71"/>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3"/>
    </row>
    <row r="83" spans="1:128" ht="30" customHeight="1" x14ac:dyDescent="0.2">
      <c r="A83" s="468"/>
      <c r="B83" s="321" t="s">
        <v>40</v>
      </c>
      <c r="C83" s="143">
        <v>15</v>
      </c>
      <c r="D83" s="347"/>
      <c r="E83" s="348"/>
      <c r="F83" s="348"/>
      <c r="G83" s="349"/>
      <c r="H83" s="349"/>
      <c r="I83" s="349"/>
      <c r="J83" s="349"/>
      <c r="K83" s="349"/>
      <c r="L83" s="349"/>
      <c r="M83" s="349"/>
      <c r="N83" s="349"/>
      <c r="O83" s="349"/>
      <c r="P83" s="349"/>
      <c r="Q83" s="349"/>
      <c r="R83" s="349"/>
      <c r="S83" s="349"/>
      <c r="T83" s="349"/>
      <c r="U83" s="349"/>
      <c r="V83" s="349"/>
      <c r="W83" s="349"/>
      <c r="X83" s="349"/>
      <c r="Y83" s="349"/>
      <c r="Z83" s="349"/>
      <c r="AA83" s="350"/>
      <c r="AB83" s="53"/>
      <c r="AC83" s="53"/>
      <c r="AD83" s="53"/>
      <c r="AE83" s="53"/>
      <c r="AF83" s="54"/>
      <c r="AG83" s="72"/>
      <c r="AH83" s="321" t="s">
        <v>40</v>
      </c>
      <c r="AI83" s="143">
        <v>15</v>
      </c>
      <c r="AJ83" s="359"/>
      <c r="AK83" s="360"/>
      <c r="AL83" s="360"/>
      <c r="AM83" s="361"/>
      <c r="AN83" s="361"/>
      <c r="AO83" s="361"/>
      <c r="AP83" s="361"/>
      <c r="AQ83" s="361"/>
      <c r="AR83" s="361"/>
      <c r="AS83" s="361"/>
      <c r="AT83" s="361"/>
      <c r="AU83" s="361"/>
      <c r="AV83" s="361"/>
      <c r="AW83" s="361"/>
      <c r="AX83" s="361"/>
      <c r="AY83" s="361"/>
      <c r="AZ83" s="361"/>
      <c r="BA83" s="361"/>
      <c r="BB83" s="361"/>
      <c r="BC83" s="361"/>
      <c r="BD83" s="361"/>
      <c r="BE83" s="361"/>
      <c r="BF83" s="361"/>
      <c r="BG83" s="362"/>
      <c r="BH83" s="53"/>
      <c r="BI83" s="53"/>
      <c r="BJ83" s="53"/>
      <c r="BK83" s="53"/>
      <c r="BL83" s="54"/>
      <c r="BM83" s="74"/>
      <c r="BN83" s="321"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54"/>
      <c r="CS83" s="72"/>
      <c r="CT83" s="321" t="s">
        <v>40</v>
      </c>
      <c r="CU83" s="143">
        <v>15</v>
      </c>
      <c r="CV83" s="359"/>
      <c r="CW83" s="360"/>
      <c r="CX83" s="360"/>
      <c r="CY83" s="361"/>
      <c r="CZ83" s="361"/>
      <c r="DA83" s="361"/>
      <c r="DB83" s="361"/>
      <c r="DC83" s="361"/>
      <c r="DD83" s="361"/>
      <c r="DE83" s="361"/>
      <c r="DF83" s="361"/>
      <c r="DG83" s="361"/>
      <c r="DH83" s="361"/>
      <c r="DI83" s="361"/>
      <c r="DJ83" s="361"/>
      <c r="DK83" s="361"/>
      <c r="DL83" s="361"/>
      <c r="DM83" s="361"/>
      <c r="DN83" s="361"/>
      <c r="DO83" s="361"/>
      <c r="DP83" s="361"/>
      <c r="DQ83" s="361"/>
      <c r="DR83" s="361"/>
      <c r="DS83" s="362"/>
      <c r="DT83" s="53"/>
      <c r="DU83" s="53"/>
      <c r="DV83" s="53"/>
      <c r="DW83" s="53"/>
      <c r="DX83" s="54"/>
    </row>
    <row r="84" spans="1:128" ht="30" customHeight="1" x14ac:dyDescent="0.2">
      <c r="A84" s="468"/>
      <c r="B84" s="322"/>
      <c r="C84" s="143">
        <v>14</v>
      </c>
      <c r="D84" s="347"/>
      <c r="E84" s="348"/>
      <c r="F84" s="348"/>
      <c r="G84" s="349"/>
      <c r="H84" s="349"/>
      <c r="I84" s="349"/>
      <c r="J84" s="349"/>
      <c r="K84" s="349"/>
      <c r="L84" s="349"/>
      <c r="M84" s="349"/>
      <c r="N84" s="349"/>
      <c r="O84" s="349"/>
      <c r="P84" s="349"/>
      <c r="Q84" s="349"/>
      <c r="R84" s="349"/>
      <c r="S84" s="349"/>
      <c r="T84" s="349"/>
      <c r="U84" s="349"/>
      <c r="V84" s="349"/>
      <c r="W84" s="349"/>
      <c r="X84" s="349"/>
      <c r="Y84" s="349"/>
      <c r="Z84" s="349"/>
      <c r="AA84" s="350"/>
      <c r="AB84" s="53"/>
      <c r="AC84" s="53"/>
      <c r="AD84" s="53"/>
      <c r="AE84" s="53"/>
      <c r="AF84" s="54"/>
      <c r="AG84" s="72"/>
      <c r="AH84" s="322"/>
      <c r="AI84" s="143">
        <v>14</v>
      </c>
      <c r="AJ84" s="359"/>
      <c r="AK84" s="360"/>
      <c r="AL84" s="360"/>
      <c r="AM84" s="361"/>
      <c r="AN84" s="361"/>
      <c r="AO84" s="361"/>
      <c r="AP84" s="361"/>
      <c r="AQ84" s="361"/>
      <c r="AR84" s="361"/>
      <c r="AS84" s="361"/>
      <c r="AT84" s="361"/>
      <c r="AU84" s="361"/>
      <c r="AV84" s="361"/>
      <c r="AW84" s="361"/>
      <c r="AX84" s="361"/>
      <c r="AY84" s="361"/>
      <c r="AZ84" s="361"/>
      <c r="BA84" s="361"/>
      <c r="BB84" s="361"/>
      <c r="BC84" s="361"/>
      <c r="BD84" s="361"/>
      <c r="BE84" s="361"/>
      <c r="BF84" s="361"/>
      <c r="BG84" s="362"/>
      <c r="BH84" s="53"/>
      <c r="BI84" s="53"/>
      <c r="BJ84" s="53"/>
      <c r="BK84" s="53"/>
      <c r="BL84" s="54"/>
      <c r="BM84" s="74"/>
      <c r="BN84" s="322"/>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54"/>
      <c r="CS84" s="72"/>
      <c r="CT84" s="322"/>
      <c r="CU84" s="143">
        <v>14</v>
      </c>
      <c r="CV84" s="359"/>
      <c r="CW84" s="360"/>
      <c r="CX84" s="360"/>
      <c r="CY84" s="361"/>
      <c r="CZ84" s="361"/>
      <c r="DA84" s="361"/>
      <c r="DB84" s="361"/>
      <c r="DC84" s="361"/>
      <c r="DD84" s="361"/>
      <c r="DE84" s="361"/>
      <c r="DF84" s="361"/>
      <c r="DG84" s="361"/>
      <c r="DH84" s="361"/>
      <c r="DI84" s="361"/>
      <c r="DJ84" s="361"/>
      <c r="DK84" s="361"/>
      <c r="DL84" s="361"/>
      <c r="DM84" s="361"/>
      <c r="DN84" s="361"/>
      <c r="DO84" s="361"/>
      <c r="DP84" s="361"/>
      <c r="DQ84" s="361"/>
      <c r="DR84" s="361"/>
      <c r="DS84" s="362"/>
      <c r="DT84" s="53"/>
      <c r="DU84" s="53"/>
      <c r="DV84" s="53"/>
      <c r="DW84" s="53"/>
      <c r="DX84" s="54"/>
    </row>
    <row r="85" spans="1:128" ht="30" customHeight="1" x14ac:dyDescent="0.2">
      <c r="A85" s="468"/>
      <c r="B85" s="322"/>
      <c r="C85" s="143">
        <v>13</v>
      </c>
      <c r="D85" s="347"/>
      <c r="E85" s="348"/>
      <c r="F85" s="348"/>
      <c r="G85" s="349"/>
      <c r="H85" s="349"/>
      <c r="I85" s="349"/>
      <c r="J85" s="349"/>
      <c r="K85" s="349"/>
      <c r="L85" s="349"/>
      <c r="M85" s="349"/>
      <c r="N85" s="349"/>
      <c r="O85" s="349"/>
      <c r="P85" s="349"/>
      <c r="Q85" s="349"/>
      <c r="R85" s="349"/>
      <c r="S85" s="349"/>
      <c r="T85" s="349"/>
      <c r="U85" s="349"/>
      <c r="V85" s="349"/>
      <c r="W85" s="349"/>
      <c r="X85" s="349"/>
      <c r="Y85" s="349"/>
      <c r="Z85" s="349"/>
      <c r="AA85" s="350"/>
      <c r="AB85" s="53"/>
      <c r="AC85" s="53"/>
      <c r="AD85" s="53"/>
      <c r="AE85" s="53"/>
      <c r="AF85" s="54"/>
      <c r="AG85" s="72"/>
      <c r="AH85" s="322"/>
      <c r="AI85" s="143">
        <v>13</v>
      </c>
      <c r="AJ85" s="359"/>
      <c r="AK85" s="360"/>
      <c r="AL85" s="360"/>
      <c r="AM85" s="361"/>
      <c r="AN85" s="361"/>
      <c r="AO85" s="361"/>
      <c r="AP85" s="361"/>
      <c r="AQ85" s="361"/>
      <c r="AR85" s="361"/>
      <c r="AS85" s="361"/>
      <c r="AT85" s="361"/>
      <c r="AU85" s="361"/>
      <c r="AV85" s="361"/>
      <c r="AW85" s="361"/>
      <c r="AX85" s="361"/>
      <c r="AY85" s="361"/>
      <c r="AZ85" s="361"/>
      <c r="BA85" s="361"/>
      <c r="BB85" s="361"/>
      <c r="BC85" s="361"/>
      <c r="BD85" s="361"/>
      <c r="BE85" s="361"/>
      <c r="BF85" s="361"/>
      <c r="BG85" s="362"/>
      <c r="BH85" s="53"/>
      <c r="BI85" s="53"/>
      <c r="BJ85" s="53"/>
      <c r="BK85" s="53"/>
      <c r="BL85" s="54"/>
      <c r="BM85" s="74"/>
      <c r="BN85" s="322"/>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54"/>
      <c r="CS85" s="72"/>
      <c r="CT85" s="322"/>
      <c r="CU85" s="143">
        <v>13</v>
      </c>
      <c r="CV85" s="359"/>
      <c r="CW85" s="360"/>
      <c r="CX85" s="360"/>
      <c r="CY85" s="361"/>
      <c r="CZ85" s="361"/>
      <c r="DA85" s="361"/>
      <c r="DB85" s="361"/>
      <c r="DC85" s="361"/>
      <c r="DD85" s="361"/>
      <c r="DE85" s="361"/>
      <c r="DF85" s="361"/>
      <c r="DG85" s="361"/>
      <c r="DH85" s="361"/>
      <c r="DI85" s="361"/>
      <c r="DJ85" s="361"/>
      <c r="DK85" s="361"/>
      <c r="DL85" s="361"/>
      <c r="DM85" s="361"/>
      <c r="DN85" s="361"/>
      <c r="DO85" s="361"/>
      <c r="DP85" s="361"/>
      <c r="DQ85" s="361"/>
      <c r="DR85" s="361"/>
      <c r="DS85" s="362"/>
      <c r="DT85" s="53"/>
      <c r="DU85" s="53"/>
      <c r="DV85" s="53"/>
      <c r="DW85" s="53"/>
      <c r="DX85" s="54"/>
    </row>
    <row r="86" spans="1:128" ht="30" customHeight="1" x14ac:dyDescent="0.2">
      <c r="A86" s="468"/>
      <c r="B86" s="322"/>
      <c r="C86" s="143">
        <v>12</v>
      </c>
      <c r="D86" s="347"/>
      <c r="E86" s="348"/>
      <c r="F86" s="348"/>
      <c r="G86" s="349"/>
      <c r="H86" s="349"/>
      <c r="I86" s="349"/>
      <c r="J86" s="349"/>
      <c r="K86" s="349"/>
      <c r="L86" s="349"/>
      <c r="M86" s="349"/>
      <c r="N86" s="349"/>
      <c r="O86" s="349"/>
      <c r="P86" s="349"/>
      <c r="Q86" s="349"/>
      <c r="R86" s="349"/>
      <c r="S86" s="349"/>
      <c r="T86" s="349"/>
      <c r="U86" s="349"/>
      <c r="V86" s="349"/>
      <c r="W86" s="349"/>
      <c r="X86" s="349"/>
      <c r="Y86" s="349"/>
      <c r="Z86" s="349"/>
      <c r="AA86" s="350"/>
      <c r="AB86" s="53"/>
      <c r="AC86" s="53"/>
      <c r="AD86" s="53"/>
      <c r="AE86" s="53"/>
      <c r="AF86" s="54"/>
      <c r="AG86" s="72"/>
      <c r="AH86" s="322"/>
      <c r="AI86" s="143">
        <v>12</v>
      </c>
      <c r="AJ86" s="359"/>
      <c r="AK86" s="360"/>
      <c r="AL86" s="360"/>
      <c r="AM86" s="361"/>
      <c r="AN86" s="361"/>
      <c r="AO86" s="361"/>
      <c r="AP86" s="361"/>
      <c r="AQ86" s="361"/>
      <c r="AR86" s="361"/>
      <c r="AS86" s="361"/>
      <c r="AT86" s="361"/>
      <c r="AU86" s="361"/>
      <c r="AV86" s="361"/>
      <c r="AW86" s="361"/>
      <c r="AX86" s="361"/>
      <c r="AY86" s="361"/>
      <c r="AZ86" s="361"/>
      <c r="BA86" s="361"/>
      <c r="BB86" s="361"/>
      <c r="BC86" s="361"/>
      <c r="BD86" s="361"/>
      <c r="BE86" s="361"/>
      <c r="BF86" s="361"/>
      <c r="BG86" s="362"/>
      <c r="BH86" s="53"/>
      <c r="BI86" s="53"/>
      <c r="BJ86" s="53"/>
      <c r="BK86" s="53"/>
      <c r="BL86" s="54"/>
      <c r="BM86" s="74"/>
      <c r="BN86" s="322"/>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54"/>
      <c r="CS86" s="72"/>
      <c r="CT86" s="322"/>
      <c r="CU86" s="143">
        <v>12</v>
      </c>
      <c r="CV86" s="359"/>
      <c r="CW86" s="360"/>
      <c r="CX86" s="360"/>
      <c r="CY86" s="361"/>
      <c r="CZ86" s="361"/>
      <c r="DA86" s="361"/>
      <c r="DB86" s="361"/>
      <c r="DC86" s="361"/>
      <c r="DD86" s="361"/>
      <c r="DE86" s="361"/>
      <c r="DF86" s="361"/>
      <c r="DG86" s="361"/>
      <c r="DH86" s="361"/>
      <c r="DI86" s="361"/>
      <c r="DJ86" s="361"/>
      <c r="DK86" s="361"/>
      <c r="DL86" s="361"/>
      <c r="DM86" s="361"/>
      <c r="DN86" s="361"/>
      <c r="DO86" s="361"/>
      <c r="DP86" s="361"/>
      <c r="DQ86" s="361"/>
      <c r="DR86" s="361"/>
      <c r="DS86" s="362"/>
      <c r="DT86" s="53"/>
      <c r="DU86" s="53"/>
      <c r="DV86" s="53"/>
      <c r="DW86" s="53"/>
      <c r="DX86" s="54"/>
    </row>
    <row r="87" spans="1:128" ht="30" customHeight="1" x14ac:dyDescent="0.2">
      <c r="A87" s="468"/>
      <c r="B87" s="322"/>
      <c r="C87" s="143">
        <v>11</v>
      </c>
      <c r="D87" s="347"/>
      <c r="E87" s="348"/>
      <c r="F87" s="348"/>
      <c r="G87" s="349"/>
      <c r="H87" s="349"/>
      <c r="I87" s="349"/>
      <c r="J87" s="349"/>
      <c r="K87" s="349"/>
      <c r="L87" s="349"/>
      <c r="M87" s="349"/>
      <c r="N87" s="349"/>
      <c r="O87" s="349"/>
      <c r="P87" s="349"/>
      <c r="Q87" s="349"/>
      <c r="R87" s="349"/>
      <c r="S87" s="349"/>
      <c r="T87" s="349"/>
      <c r="U87" s="349"/>
      <c r="V87" s="349"/>
      <c r="W87" s="349"/>
      <c r="X87" s="349"/>
      <c r="Y87" s="349"/>
      <c r="Z87" s="349"/>
      <c r="AA87" s="350"/>
      <c r="AB87" s="53"/>
      <c r="AC87" s="53"/>
      <c r="AD87" s="53"/>
      <c r="AE87" s="53"/>
      <c r="AF87" s="54"/>
      <c r="AG87" s="72"/>
      <c r="AH87" s="322"/>
      <c r="AI87" s="143">
        <v>11</v>
      </c>
      <c r="AJ87" s="359"/>
      <c r="AK87" s="360"/>
      <c r="AL87" s="360"/>
      <c r="AM87" s="361"/>
      <c r="AN87" s="361"/>
      <c r="AO87" s="361"/>
      <c r="AP87" s="361"/>
      <c r="AQ87" s="361"/>
      <c r="AR87" s="361"/>
      <c r="AS87" s="361"/>
      <c r="AT87" s="361"/>
      <c r="AU87" s="361"/>
      <c r="AV87" s="361"/>
      <c r="AW87" s="361"/>
      <c r="AX87" s="361"/>
      <c r="AY87" s="361"/>
      <c r="AZ87" s="361"/>
      <c r="BA87" s="361"/>
      <c r="BB87" s="361"/>
      <c r="BC87" s="361"/>
      <c r="BD87" s="361"/>
      <c r="BE87" s="361"/>
      <c r="BF87" s="361"/>
      <c r="BG87" s="362"/>
      <c r="BH87" s="53"/>
      <c r="BI87" s="53"/>
      <c r="BJ87" s="53"/>
      <c r="BK87" s="53"/>
      <c r="BL87" s="54"/>
      <c r="BM87" s="74"/>
      <c r="BN87" s="322"/>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54"/>
      <c r="CS87" s="72"/>
      <c r="CT87" s="322"/>
      <c r="CU87" s="143">
        <v>11</v>
      </c>
      <c r="CV87" s="359"/>
      <c r="CW87" s="360"/>
      <c r="CX87" s="360"/>
      <c r="CY87" s="361"/>
      <c r="CZ87" s="361"/>
      <c r="DA87" s="361"/>
      <c r="DB87" s="361"/>
      <c r="DC87" s="361"/>
      <c r="DD87" s="361"/>
      <c r="DE87" s="361"/>
      <c r="DF87" s="361"/>
      <c r="DG87" s="361"/>
      <c r="DH87" s="361"/>
      <c r="DI87" s="361"/>
      <c r="DJ87" s="361"/>
      <c r="DK87" s="361"/>
      <c r="DL87" s="361"/>
      <c r="DM87" s="361"/>
      <c r="DN87" s="361"/>
      <c r="DO87" s="361"/>
      <c r="DP87" s="361"/>
      <c r="DQ87" s="361"/>
      <c r="DR87" s="361"/>
      <c r="DS87" s="362"/>
      <c r="DT87" s="53"/>
      <c r="DU87" s="53"/>
      <c r="DV87" s="53"/>
      <c r="DW87" s="53"/>
      <c r="DX87" s="54"/>
    </row>
    <row r="88" spans="1:128" ht="30" customHeight="1" x14ac:dyDescent="0.2">
      <c r="A88" s="468"/>
      <c r="B88" s="322"/>
      <c r="C88" s="143">
        <v>10</v>
      </c>
      <c r="D88" s="347"/>
      <c r="E88" s="348"/>
      <c r="F88" s="348"/>
      <c r="G88" s="349"/>
      <c r="H88" s="349"/>
      <c r="I88" s="349"/>
      <c r="J88" s="349"/>
      <c r="K88" s="349"/>
      <c r="L88" s="349"/>
      <c r="M88" s="349"/>
      <c r="N88" s="349"/>
      <c r="O88" s="349"/>
      <c r="P88" s="349"/>
      <c r="Q88" s="349"/>
      <c r="R88" s="349"/>
      <c r="S88" s="349"/>
      <c r="T88" s="349"/>
      <c r="U88" s="349"/>
      <c r="V88" s="349"/>
      <c r="W88" s="349"/>
      <c r="X88" s="349"/>
      <c r="Y88" s="349"/>
      <c r="Z88" s="349"/>
      <c r="AA88" s="350"/>
      <c r="AB88" s="53"/>
      <c r="AC88" s="53"/>
      <c r="AD88" s="53"/>
      <c r="AE88" s="53"/>
      <c r="AF88" s="54"/>
      <c r="AG88" s="72"/>
      <c r="AH88" s="322"/>
      <c r="AI88" s="143">
        <v>10</v>
      </c>
      <c r="AJ88" s="359"/>
      <c r="AK88" s="360"/>
      <c r="AL88" s="360"/>
      <c r="AM88" s="361"/>
      <c r="AN88" s="361"/>
      <c r="AO88" s="361"/>
      <c r="AP88" s="361"/>
      <c r="AQ88" s="361"/>
      <c r="AR88" s="361"/>
      <c r="AS88" s="361"/>
      <c r="AT88" s="361"/>
      <c r="AU88" s="361"/>
      <c r="AV88" s="361"/>
      <c r="AW88" s="361"/>
      <c r="AX88" s="361"/>
      <c r="AY88" s="361"/>
      <c r="AZ88" s="361"/>
      <c r="BA88" s="361"/>
      <c r="BB88" s="361"/>
      <c r="BC88" s="361"/>
      <c r="BD88" s="361"/>
      <c r="BE88" s="361"/>
      <c r="BF88" s="361"/>
      <c r="BG88" s="362"/>
      <c r="BH88" s="53"/>
      <c r="BI88" s="53"/>
      <c r="BJ88" s="53"/>
      <c r="BK88" s="53"/>
      <c r="BL88" s="54"/>
      <c r="BM88" s="74"/>
      <c r="BN88" s="322"/>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54"/>
      <c r="CS88" s="72"/>
      <c r="CT88" s="322"/>
      <c r="CU88" s="143">
        <v>10</v>
      </c>
      <c r="CV88" s="359"/>
      <c r="CW88" s="360"/>
      <c r="CX88" s="360"/>
      <c r="CY88" s="361"/>
      <c r="CZ88" s="361"/>
      <c r="DA88" s="361"/>
      <c r="DB88" s="361"/>
      <c r="DC88" s="361"/>
      <c r="DD88" s="361"/>
      <c r="DE88" s="361"/>
      <c r="DF88" s="361"/>
      <c r="DG88" s="361"/>
      <c r="DH88" s="361"/>
      <c r="DI88" s="361"/>
      <c r="DJ88" s="361"/>
      <c r="DK88" s="361"/>
      <c r="DL88" s="361"/>
      <c r="DM88" s="361"/>
      <c r="DN88" s="361"/>
      <c r="DO88" s="361"/>
      <c r="DP88" s="361"/>
      <c r="DQ88" s="361"/>
      <c r="DR88" s="361"/>
      <c r="DS88" s="362"/>
      <c r="DT88" s="53"/>
      <c r="DU88" s="53"/>
      <c r="DV88" s="53"/>
      <c r="DW88" s="53"/>
      <c r="DX88" s="54"/>
    </row>
    <row r="89" spans="1:128" ht="30" customHeight="1" x14ac:dyDescent="0.2">
      <c r="A89" s="468"/>
      <c r="B89" s="322"/>
      <c r="C89" s="143">
        <v>9</v>
      </c>
      <c r="D89" s="347"/>
      <c r="E89" s="348"/>
      <c r="F89" s="348"/>
      <c r="G89" s="349"/>
      <c r="H89" s="349"/>
      <c r="I89" s="349"/>
      <c r="J89" s="349"/>
      <c r="K89" s="349"/>
      <c r="L89" s="349"/>
      <c r="M89" s="349"/>
      <c r="N89" s="349"/>
      <c r="O89" s="349"/>
      <c r="P89" s="349"/>
      <c r="Q89" s="349"/>
      <c r="R89" s="349"/>
      <c r="S89" s="349"/>
      <c r="T89" s="349"/>
      <c r="U89" s="349"/>
      <c r="V89" s="349"/>
      <c r="W89" s="349"/>
      <c r="X89" s="349"/>
      <c r="Y89" s="349"/>
      <c r="Z89" s="349"/>
      <c r="AA89" s="350"/>
      <c r="AB89" s="53"/>
      <c r="AC89" s="53"/>
      <c r="AD89" s="53"/>
      <c r="AE89" s="53"/>
      <c r="AF89" s="54"/>
      <c r="AG89" s="72"/>
      <c r="AH89" s="322"/>
      <c r="AI89" s="143">
        <v>9</v>
      </c>
      <c r="AJ89" s="359"/>
      <c r="AK89" s="360"/>
      <c r="AL89" s="360"/>
      <c r="AM89" s="361"/>
      <c r="AN89" s="361"/>
      <c r="AO89" s="361"/>
      <c r="AP89" s="361"/>
      <c r="AQ89" s="361"/>
      <c r="AR89" s="361"/>
      <c r="AS89" s="361"/>
      <c r="AT89" s="361"/>
      <c r="AU89" s="361"/>
      <c r="AV89" s="361"/>
      <c r="AW89" s="361"/>
      <c r="AX89" s="361"/>
      <c r="AY89" s="361"/>
      <c r="AZ89" s="361"/>
      <c r="BA89" s="361"/>
      <c r="BB89" s="361"/>
      <c r="BC89" s="361"/>
      <c r="BD89" s="361"/>
      <c r="BE89" s="361"/>
      <c r="BF89" s="361"/>
      <c r="BG89" s="362"/>
      <c r="BH89" s="53"/>
      <c r="BI89" s="53"/>
      <c r="BJ89" s="53"/>
      <c r="BK89" s="53"/>
      <c r="BL89" s="54"/>
      <c r="BM89" s="74"/>
      <c r="BN89" s="322"/>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54"/>
      <c r="CS89" s="72"/>
      <c r="CT89" s="322"/>
      <c r="CU89" s="143">
        <v>9</v>
      </c>
      <c r="CV89" s="359"/>
      <c r="CW89" s="360"/>
      <c r="CX89" s="360"/>
      <c r="CY89" s="361"/>
      <c r="CZ89" s="361"/>
      <c r="DA89" s="361"/>
      <c r="DB89" s="361"/>
      <c r="DC89" s="361"/>
      <c r="DD89" s="361"/>
      <c r="DE89" s="361"/>
      <c r="DF89" s="361"/>
      <c r="DG89" s="361"/>
      <c r="DH89" s="361"/>
      <c r="DI89" s="361"/>
      <c r="DJ89" s="361"/>
      <c r="DK89" s="361"/>
      <c r="DL89" s="361"/>
      <c r="DM89" s="361"/>
      <c r="DN89" s="361"/>
      <c r="DO89" s="361"/>
      <c r="DP89" s="361"/>
      <c r="DQ89" s="361"/>
      <c r="DR89" s="361"/>
      <c r="DS89" s="362"/>
      <c r="DT89" s="53"/>
      <c r="DU89" s="53"/>
      <c r="DV89" s="53"/>
      <c r="DW89" s="53"/>
      <c r="DX89" s="54"/>
    </row>
    <row r="90" spans="1:128" ht="30" customHeight="1" x14ac:dyDescent="0.2">
      <c r="A90" s="468"/>
      <c r="B90" s="322"/>
      <c r="C90" s="143">
        <v>8</v>
      </c>
      <c r="D90" s="347" t="s">
        <v>28</v>
      </c>
      <c r="E90" s="348"/>
      <c r="F90" s="348"/>
      <c r="G90" s="349"/>
      <c r="H90" s="349"/>
      <c r="I90" s="349"/>
      <c r="J90" s="349"/>
      <c r="K90" s="349"/>
      <c r="L90" s="349"/>
      <c r="M90" s="349"/>
      <c r="N90" s="349"/>
      <c r="O90" s="349"/>
      <c r="P90" s="349"/>
      <c r="Q90" s="349"/>
      <c r="R90" s="349"/>
      <c r="S90" s="349"/>
      <c r="T90" s="349"/>
      <c r="U90" s="349"/>
      <c r="V90" s="349"/>
      <c r="W90" s="349"/>
      <c r="X90" s="349"/>
      <c r="Y90" s="349"/>
      <c r="Z90" s="349"/>
      <c r="AA90" s="350"/>
      <c r="AB90" s="53"/>
      <c r="AC90" s="53"/>
      <c r="AD90" s="53"/>
      <c r="AE90" s="53"/>
      <c r="AF90" s="54"/>
      <c r="AG90" s="72"/>
      <c r="AH90" s="322"/>
      <c r="AI90" s="143">
        <v>8</v>
      </c>
      <c r="AJ90" s="359"/>
      <c r="AK90" s="360"/>
      <c r="AL90" s="360"/>
      <c r="AM90" s="361"/>
      <c r="AN90" s="361"/>
      <c r="AO90" s="361"/>
      <c r="AP90" s="361"/>
      <c r="AQ90" s="361"/>
      <c r="AR90" s="361"/>
      <c r="AS90" s="361"/>
      <c r="AT90" s="361"/>
      <c r="AU90" s="361"/>
      <c r="AV90" s="361"/>
      <c r="AW90" s="361"/>
      <c r="AX90" s="361"/>
      <c r="AY90" s="361"/>
      <c r="AZ90" s="361"/>
      <c r="BA90" s="361"/>
      <c r="BB90" s="361"/>
      <c r="BC90" s="361"/>
      <c r="BD90" s="361"/>
      <c r="BE90" s="361"/>
      <c r="BF90" s="361"/>
      <c r="BG90" s="362"/>
      <c r="BH90" s="53"/>
      <c r="BI90" s="53"/>
      <c r="BJ90" s="53"/>
      <c r="BK90" s="53"/>
      <c r="BL90" s="54"/>
      <c r="BM90" s="74"/>
      <c r="BN90" s="322"/>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54"/>
      <c r="CS90" s="72"/>
      <c r="CT90" s="322"/>
      <c r="CU90" s="143">
        <v>8</v>
      </c>
      <c r="CV90" s="359"/>
      <c r="CW90" s="360"/>
      <c r="CX90" s="360"/>
      <c r="CY90" s="361"/>
      <c r="CZ90" s="361"/>
      <c r="DA90" s="361"/>
      <c r="DB90" s="361"/>
      <c r="DC90" s="361"/>
      <c r="DD90" s="361"/>
      <c r="DE90" s="361"/>
      <c r="DF90" s="361"/>
      <c r="DG90" s="361"/>
      <c r="DH90" s="361"/>
      <c r="DI90" s="361"/>
      <c r="DJ90" s="361"/>
      <c r="DK90" s="361"/>
      <c r="DL90" s="361"/>
      <c r="DM90" s="361"/>
      <c r="DN90" s="361"/>
      <c r="DO90" s="361"/>
      <c r="DP90" s="361"/>
      <c r="DQ90" s="361"/>
      <c r="DR90" s="361"/>
      <c r="DS90" s="362"/>
      <c r="DT90" s="53"/>
      <c r="DU90" s="53"/>
      <c r="DV90" s="53"/>
      <c r="DW90" s="53"/>
      <c r="DX90" s="54"/>
    </row>
    <row r="91" spans="1:128" ht="30" customHeight="1" x14ac:dyDescent="0.2">
      <c r="A91" s="468"/>
      <c r="B91" s="322"/>
      <c r="C91" s="143">
        <v>7</v>
      </c>
      <c r="D91" s="347" t="s">
        <v>28</v>
      </c>
      <c r="E91" s="348"/>
      <c r="F91" s="348"/>
      <c r="G91" s="349"/>
      <c r="H91" s="349"/>
      <c r="I91" s="349"/>
      <c r="J91" s="349"/>
      <c r="K91" s="349"/>
      <c r="L91" s="349"/>
      <c r="M91" s="349"/>
      <c r="N91" s="349"/>
      <c r="O91" s="349"/>
      <c r="P91" s="349"/>
      <c r="Q91" s="349"/>
      <c r="R91" s="349"/>
      <c r="S91" s="349"/>
      <c r="T91" s="349"/>
      <c r="U91" s="349"/>
      <c r="V91" s="349"/>
      <c r="W91" s="349"/>
      <c r="X91" s="349"/>
      <c r="Y91" s="349"/>
      <c r="Z91" s="349"/>
      <c r="AA91" s="350"/>
      <c r="AB91" s="53"/>
      <c r="AC91" s="53"/>
      <c r="AD91" s="53"/>
      <c r="AE91" s="53"/>
      <c r="AF91" s="54"/>
      <c r="AG91" s="72"/>
      <c r="AH91" s="322"/>
      <c r="AI91" s="143">
        <v>7</v>
      </c>
      <c r="AJ91" s="359"/>
      <c r="AK91" s="360"/>
      <c r="AL91" s="360"/>
      <c r="AM91" s="361"/>
      <c r="AN91" s="361"/>
      <c r="AO91" s="361"/>
      <c r="AP91" s="361"/>
      <c r="AQ91" s="361"/>
      <c r="AR91" s="361"/>
      <c r="AS91" s="361"/>
      <c r="AT91" s="361"/>
      <c r="AU91" s="361"/>
      <c r="AV91" s="361"/>
      <c r="AW91" s="361"/>
      <c r="AX91" s="361"/>
      <c r="AY91" s="361"/>
      <c r="AZ91" s="361"/>
      <c r="BA91" s="361"/>
      <c r="BB91" s="361"/>
      <c r="BC91" s="361"/>
      <c r="BD91" s="361"/>
      <c r="BE91" s="361"/>
      <c r="BF91" s="361"/>
      <c r="BG91" s="362"/>
      <c r="BH91" s="53"/>
      <c r="BI91" s="53"/>
      <c r="BJ91" s="53"/>
      <c r="BK91" s="53"/>
      <c r="BL91" s="54"/>
      <c r="BM91" s="74"/>
      <c r="BN91" s="322"/>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54"/>
      <c r="CS91" s="72"/>
      <c r="CT91" s="322"/>
      <c r="CU91" s="143">
        <v>7</v>
      </c>
      <c r="CV91" s="359"/>
      <c r="CW91" s="360"/>
      <c r="CX91" s="360"/>
      <c r="CY91" s="361"/>
      <c r="CZ91" s="361"/>
      <c r="DA91" s="361"/>
      <c r="DB91" s="361"/>
      <c r="DC91" s="361"/>
      <c r="DD91" s="361"/>
      <c r="DE91" s="361"/>
      <c r="DF91" s="361"/>
      <c r="DG91" s="361"/>
      <c r="DH91" s="361"/>
      <c r="DI91" s="361"/>
      <c r="DJ91" s="361"/>
      <c r="DK91" s="361"/>
      <c r="DL91" s="361"/>
      <c r="DM91" s="361"/>
      <c r="DN91" s="361"/>
      <c r="DO91" s="361"/>
      <c r="DP91" s="361"/>
      <c r="DQ91" s="361"/>
      <c r="DR91" s="361"/>
      <c r="DS91" s="362"/>
      <c r="DT91" s="53"/>
      <c r="DU91" s="53"/>
      <c r="DV91" s="53"/>
      <c r="DW91" s="53"/>
      <c r="DX91" s="54"/>
    </row>
    <row r="92" spans="1:128" ht="30" customHeight="1" x14ac:dyDescent="0.2">
      <c r="A92" s="468"/>
      <c r="B92" s="322"/>
      <c r="C92" s="143">
        <v>6</v>
      </c>
      <c r="D92" s="347" t="s">
        <v>28</v>
      </c>
      <c r="E92" s="348"/>
      <c r="F92" s="348"/>
      <c r="G92" s="349"/>
      <c r="H92" s="349"/>
      <c r="I92" s="349"/>
      <c r="J92" s="349"/>
      <c r="K92" s="349"/>
      <c r="L92" s="349"/>
      <c r="M92" s="349"/>
      <c r="N92" s="349"/>
      <c r="O92" s="349"/>
      <c r="P92" s="349"/>
      <c r="Q92" s="349"/>
      <c r="R92" s="349"/>
      <c r="S92" s="349"/>
      <c r="T92" s="349"/>
      <c r="U92" s="349"/>
      <c r="V92" s="349"/>
      <c r="W92" s="349"/>
      <c r="X92" s="349"/>
      <c r="Y92" s="349"/>
      <c r="Z92" s="349"/>
      <c r="AA92" s="350"/>
      <c r="AB92" s="53"/>
      <c r="AC92" s="53"/>
      <c r="AD92" s="53"/>
      <c r="AE92" s="53"/>
      <c r="AF92" s="54"/>
      <c r="AG92" s="72"/>
      <c r="AH92" s="322"/>
      <c r="AI92" s="143">
        <v>6</v>
      </c>
      <c r="AJ92" s="359"/>
      <c r="AK92" s="360"/>
      <c r="AL92" s="360"/>
      <c r="AM92" s="361"/>
      <c r="AN92" s="361"/>
      <c r="AO92" s="361"/>
      <c r="AP92" s="361"/>
      <c r="AQ92" s="361"/>
      <c r="AR92" s="361"/>
      <c r="AS92" s="361"/>
      <c r="AT92" s="361"/>
      <c r="AU92" s="361"/>
      <c r="AV92" s="361"/>
      <c r="AW92" s="361"/>
      <c r="AX92" s="361"/>
      <c r="AY92" s="361"/>
      <c r="AZ92" s="361"/>
      <c r="BA92" s="361"/>
      <c r="BB92" s="361"/>
      <c r="BC92" s="361"/>
      <c r="BD92" s="361"/>
      <c r="BE92" s="361"/>
      <c r="BF92" s="361"/>
      <c r="BG92" s="362"/>
      <c r="BH92" s="53"/>
      <c r="BI92" s="53"/>
      <c r="BJ92" s="53"/>
      <c r="BK92" s="53"/>
      <c r="BL92" s="54"/>
      <c r="BM92" s="74"/>
      <c r="BN92" s="322"/>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54"/>
      <c r="CS92" s="72"/>
      <c r="CT92" s="322"/>
      <c r="CU92" s="143">
        <v>6</v>
      </c>
      <c r="CV92" s="359"/>
      <c r="CW92" s="360"/>
      <c r="CX92" s="360"/>
      <c r="CY92" s="361"/>
      <c r="CZ92" s="361"/>
      <c r="DA92" s="361"/>
      <c r="DB92" s="361"/>
      <c r="DC92" s="361"/>
      <c r="DD92" s="361"/>
      <c r="DE92" s="361"/>
      <c r="DF92" s="361"/>
      <c r="DG92" s="361"/>
      <c r="DH92" s="361"/>
      <c r="DI92" s="361"/>
      <c r="DJ92" s="361"/>
      <c r="DK92" s="361"/>
      <c r="DL92" s="361"/>
      <c r="DM92" s="361"/>
      <c r="DN92" s="361"/>
      <c r="DO92" s="361"/>
      <c r="DP92" s="361"/>
      <c r="DQ92" s="361"/>
      <c r="DR92" s="361"/>
      <c r="DS92" s="362"/>
      <c r="DT92" s="53"/>
      <c r="DU92" s="53"/>
      <c r="DV92" s="53"/>
      <c r="DW92" s="53"/>
      <c r="DX92" s="54"/>
    </row>
    <row r="93" spans="1:128" ht="30" customHeight="1" x14ac:dyDescent="0.2">
      <c r="A93" s="468"/>
      <c r="B93" s="322"/>
      <c r="C93" s="143">
        <v>5</v>
      </c>
      <c r="D93" s="347" t="s">
        <v>28</v>
      </c>
      <c r="E93" s="348"/>
      <c r="F93" s="348"/>
      <c r="G93" s="349"/>
      <c r="H93" s="349"/>
      <c r="I93" s="349"/>
      <c r="J93" s="349"/>
      <c r="K93" s="349"/>
      <c r="L93" s="349"/>
      <c r="M93" s="349"/>
      <c r="N93" s="349"/>
      <c r="O93" s="349"/>
      <c r="P93" s="349"/>
      <c r="Q93" s="349"/>
      <c r="R93" s="349"/>
      <c r="S93" s="349"/>
      <c r="T93" s="349"/>
      <c r="U93" s="349"/>
      <c r="V93" s="349"/>
      <c r="W93" s="349"/>
      <c r="X93" s="349"/>
      <c r="Y93" s="349"/>
      <c r="Z93" s="349"/>
      <c r="AA93" s="350"/>
      <c r="AB93" s="53"/>
      <c r="AC93" s="53"/>
      <c r="AD93" s="53"/>
      <c r="AE93" s="53"/>
      <c r="AF93" s="54"/>
      <c r="AG93" s="72"/>
      <c r="AH93" s="322"/>
      <c r="AI93" s="143">
        <v>5</v>
      </c>
      <c r="AJ93" s="359"/>
      <c r="AK93" s="360"/>
      <c r="AL93" s="360"/>
      <c r="AM93" s="361"/>
      <c r="AN93" s="361"/>
      <c r="AO93" s="361"/>
      <c r="AP93" s="361"/>
      <c r="AQ93" s="361"/>
      <c r="AR93" s="361"/>
      <c r="AS93" s="361"/>
      <c r="AT93" s="361"/>
      <c r="AU93" s="361"/>
      <c r="AV93" s="361"/>
      <c r="AW93" s="361"/>
      <c r="AX93" s="361"/>
      <c r="AY93" s="361"/>
      <c r="AZ93" s="361"/>
      <c r="BA93" s="361"/>
      <c r="BB93" s="361"/>
      <c r="BC93" s="361"/>
      <c r="BD93" s="361"/>
      <c r="BE93" s="361"/>
      <c r="BF93" s="361"/>
      <c r="BG93" s="362"/>
      <c r="BH93" s="53"/>
      <c r="BI93" s="53"/>
      <c r="BJ93" s="53"/>
      <c r="BK93" s="53"/>
      <c r="BL93" s="54"/>
      <c r="BM93" s="74"/>
      <c r="BN93" s="322"/>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54"/>
      <c r="CS93" s="72"/>
      <c r="CT93" s="322"/>
      <c r="CU93" s="143">
        <v>5</v>
      </c>
      <c r="CV93" s="359"/>
      <c r="CW93" s="360"/>
      <c r="CX93" s="360"/>
      <c r="CY93" s="361"/>
      <c r="CZ93" s="361"/>
      <c r="DA93" s="361"/>
      <c r="DB93" s="361"/>
      <c r="DC93" s="361"/>
      <c r="DD93" s="361"/>
      <c r="DE93" s="361"/>
      <c r="DF93" s="361"/>
      <c r="DG93" s="361"/>
      <c r="DH93" s="361"/>
      <c r="DI93" s="361"/>
      <c r="DJ93" s="361"/>
      <c r="DK93" s="361"/>
      <c r="DL93" s="361"/>
      <c r="DM93" s="361"/>
      <c r="DN93" s="361"/>
      <c r="DO93" s="361"/>
      <c r="DP93" s="361"/>
      <c r="DQ93" s="361"/>
      <c r="DR93" s="361"/>
      <c r="DS93" s="362"/>
      <c r="DT93" s="53"/>
      <c r="DU93" s="53"/>
      <c r="DV93" s="53"/>
      <c r="DW93" s="53"/>
      <c r="DX93" s="54"/>
    </row>
    <row r="94" spans="1:128" ht="30" customHeight="1" x14ac:dyDescent="0.2">
      <c r="A94" s="468"/>
      <c r="B94" s="322"/>
      <c r="C94" s="143">
        <v>4</v>
      </c>
      <c r="D94" s="347" t="s">
        <v>28</v>
      </c>
      <c r="E94" s="351"/>
      <c r="F94" s="351"/>
      <c r="G94" s="352"/>
      <c r="H94" s="352"/>
      <c r="I94" s="352"/>
      <c r="J94" s="352"/>
      <c r="K94" s="352"/>
      <c r="L94" s="352"/>
      <c r="M94" s="352"/>
      <c r="N94" s="352"/>
      <c r="O94" s="352"/>
      <c r="P94" s="352"/>
      <c r="Q94" s="352"/>
      <c r="R94" s="352"/>
      <c r="S94" s="352"/>
      <c r="T94" s="352"/>
      <c r="U94" s="352"/>
      <c r="V94" s="352"/>
      <c r="W94" s="352"/>
      <c r="X94" s="352"/>
      <c r="Y94" s="352"/>
      <c r="Z94" s="352"/>
      <c r="AA94" s="353"/>
      <c r="AB94" s="53"/>
      <c r="AC94" s="53"/>
      <c r="AD94" s="53"/>
      <c r="AE94" s="53"/>
      <c r="AF94" s="54"/>
      <c r="AG94" s="72"/>
      <c r="AH94" s="322"/>
      <c r="AI94" s="143">
        <v>4</v>
      </c>
      <c r="AJ94" s="359"/>
      <c r="AK94" s="360"/>
      <c r="AL94" s="360"/>
      <c r="AM94" s="361"/>
      <c r="AN94" s="361"/>
      <c r="AO94" s="361"/>
      <c r="AP94" s="361"/>
      <c r="AQ94" s="361"/>
      <c r="AR94" s="361"/>
      <c r="AS94" s="361"/>
      <c r="AT94" s="361"/>
      <c r="AU94" s="361"/>
      <c r="AV94" s="361"/>
      <c r="AW94" s="361"/>
      <c r="AX94" s="361"/>
      <c r="AY94" s="361"/>
      <c r="AZ94" s="361"/>
      <c r="BA94" s="361"/>
      <c r="BB94" s="361"/>
      <c r="BC94" s="361"/>
      <c r="BD94" s="361"/>
      <c r="BE94" s="361"/>
      <c r="BF94" s="361"/>
      <c r="BG94" s="362"/>
      <c r="BH94" s="53"/>
      <c r="BI94" s="53"/>
      <c r="BJ94" s="53"/>
      <c r="BK94" s="53"/>
      <c r="BL94" s="54"/>
      <c r="BM94" s="74"/>
      <c r="BN94" s="322"/>
      <c r="BO94" s="143">
        <v>4</v>
      </c>
      <c r="BP94" s="359"/>
      <c r="BQ94" s="360"/>
      <c r="BR94" s="360"/>
      <c r="BS94" s="361"/>
      <c r="BT94" s="361"/>
      <c r="BU94" s="361"/>
      <c r="BV94" s="361"/>
      <c r="BW94" s="361"/>
      <c r="BX94" s="361"/>
      <c r="BY94" s="361"/>
      <c r="BZ94" s="361"/>
      <c r="CA94" s="361"/>
      <c r="CB94" s="361"/>
      <c r="CC94" s="361"/>
      <c r="CD94" s="361"/>
      <c r="CE94" s="361"/>
      <c r="CF94" s="361"/>
      <c r="CG94" s="361"/>
      <c r="CH94" s="361"/>
      <c r="CI94" s="361"/>
      <c r="CJ94" s="361"/>
      <c r="CK94" s="361"/>
      <c r="CL94" s="361"/>
      <c r="CM94" s="362"/>
      <c r="CN94" s="53"/>
      <c r="CO94" s="53"/>
      <c r="CP94" s="53"/>
      <c r="CQ94" s="53"/>
      <c r="CR94" s="54"/>
      <c r="CS94" s="72"/>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54"/>
    </row>
    <row r="95" spans="1:128" ht="30" customHeight="1" x14ac:dyDescent="0.2">
      <c r="A95" s="468"/>
      <c r="B95" s="322"/>
      <c r="C95" s="143">
        <v>3</v>
      </c>
      <c r="D95" s="347" t="s">
        <v>28</v>
      </c>
      <c r="E95" s="351"/>
      <c r="F95" s="351"/>
      <c r="G95" s="352"/>
      <c r="H95" s="352"/>
      <c r="I95" s="352"/>
      <c r="J95" s="352"/>
      <c r="K95" s="352"/>
      <c r="L95" s="352"/>
      <c r="M95" s="352"/>
      <c r="N95" s="352"/>
      <c r="O95" s="352"/>
      <c r="P95" s="352"/>
      <c r="Q95" s="352"/>
      <c r="R95" s="352"/>
      <c r="S95" s="352"/>
      <c r="T95" s="352"/>
      <c r="U95" s="352"/>
      <c r="V95" s="352"/>
      <c r="W95" s="352"/>
      <c r="X95" s="352"/>
      <c r="Y95" s="352"/>
      <c r="Z95" s="352"/>
      <c r="AA95" s="353"/>
      <c r="AB95" s="53"/>
      <c r="AC95" s="53"/>
      <c r="AD95" s="53"/>
      <c r="AE95" s="53"/>
      <c r="AF95" s="54"/>
      <c r="AG95" s="72"/>
      <c r="AH95" s="322"/>
      <c r="AI95" s="143">
        <v>3</v>
      </c>
      <c r="AJ95" s="359" t="s">
        <v>28</v>
      </c>
      <c r="AK95" s="360"/>
      <c r="AL95" s="360"/>
      <c r="AM95" s="361"/>
      <c r="AN95" s="361"/>
      <c r="AO95" s="361"/>
      <c r="AP95" s="361"/>
      <c r="AQ95" s="361"/>
      <c r="AR95" s="361"/>
      <c r="AS95" s="361"/>
      <c r="AT95" s="361"/>
      <c r="AU95" s="361"/>
      <c r="AV95" s="361"/>
      <c r="AW95" s="361"/>
      <c r="AX95" s="361"/>
      <c r="AY95" s="361"/>
      <c r="AZ95" s="361"/>
      <c r="BA95" s="361"/>
      <c r="BB95" s="361"/>
      <c r="BC95" s="361"/>
      <c r="BD95" s="361"/>
      <c r="BE95" s="361"/>
      <c r="BF95" s="361"/>
      <c r="BG95" s="362"/>
      <c r="BH95" s="53"/>
      <c r="BI95" s="53"/>
      <c r="BJ95" s="53"/>
      <c r="BK95" s="53"/>
      <c r="BL95" s="54"/>
      <c r="BM95" s="74"/>
      <c r="BN95" s="322"/>
      <c r="BO95" s="143">
        <v>3</v>
      </c>
      <c r="BP95" s="359"/>
      <c r="BQ95" s="360"/>
      <c r="BR95" s="360"/>
      <c r="BS95" s="361"/>
      <c r="BT95" s="361"/>
      <c r="BU95" s="361"/>
      <c r="BV95" s="361"/>
      <c r="BW95" s="361"/>
      <c r="BX95" s="361"/>
      <c r="BY95" s="361"/>
      <c r="BZ95" s="361"/>
      <c r="CA95" s="361"/>
      <c r="CB95" s="361"/>
      <c r="CC95" s="361"/>
      <c r="CD95" s="361"/>
      <c r="CE95" s="361"/>
      <c r="CF95" s="361"/>
      <c r="CG95" s="361"/>
      <c r="CH95" s="361"/>
      <c r="CI95" s="361"/>
      <c r="CJ95" s="361"/>
      <c r="CK95" s="361"/>
      <c r="CL95" s="361"/>
      <c r="CM95" s="362"/>
      <c r="CN95" s="53"/>
      <c r="CO95" s="53"/>
      <c r="CP95" s="53"/>
      <c r="CQ95" s="53"/>
      <c r="CR95" s="54"/>
      <c r="CS95" s="72"/>
      <c r="CT95" s="322"/>
      <c r="CU95" s="143">
        <v>3</v>
      </c>
      <c r="CV95" s="416"/>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54"/>
    </row>
    <row r="96" spans="1:128" ht="30" customHeight="1" x14ac:dyDescent="0.2">
      <c r="A96" s="468"/>
      <c r="B96" s="322"/>
      <c r="C96" s="143">
        <v>2</v>
      </c>
      <c r="D96" s="347" t="s">
        <v>28</v>
      </c>
      <c r="E96" s="351"/>
      <c r="F96" s="351"/>
      <c r="G96" s="352"/>
      <c r="H96" s="352"/>
      <c r="I96" s="352"/>
      <c r="J96" s="352"/>
      <c r="K96" s="352"/>
      <c r="L96" s="352"/>
      <c r="M96" s="352"/>
      <c r="N96" s="352"/>
      <c r="O96" s="352"/>
      <c r="P96" s="352"/>
      <c r="Q96" s="352"/>
      <c r="R96" s="352"/>
      <c r="S96" s="352"/>
      <c r="T96" s="352"/>
      <c r="U96" s="352"/>
      <c r="V96" s="352"/>
      <c r="W96" s="352"/>
      <c r="X96" s="352"/>
      <c r="Y96" s="352"/>
      <c r="Z96" s="352"/>
      <c r="AA96" s="353"/>
      <c r="AB96" s="53"/>
      <c r="AC96" s="53"/>
      <c r="AD96" s="53"/>
      <c r="AE96" s="53"/>
      <c r="AF96" s="54"/>
      <c r="AG96" s="72"/>
      <c r="AH96" s="322"/>
      <c r="AI96" s="143">
        <v>2</v>
      </c>
      <c r="AJ96" s="359"/>
      <c r="AK96" s="360"/>
      <c r="AL96" s="360"/>
      <c r="AM96" s="361"/>
      <c r="AN96" s="361"/>
      <c r="AO96" s="361"/>
      <c r="AP96" s="361"/>
      <c r="AQ96" s="361"/>
      <c r="AR96" s="361"/>
      <c r="AS96" s="361"/>
      <c r="AT96" s="361"/>
      <c r="AU96" s="361"/>
      <c r="AV96" s="361"/>
      <c r="AW96" s="361"/>
      <c r="AX96" s="361"/>
      <c r="AY96" s="361"/>
      <c r="AZ96" s="361"/>
      <c r="BA96" s="361"/>
      <c r="BB96" s="361"/>
      <c r="BC96" s="361"/>
      <c r="BD96" s="361"/>
      <c r="BE96" s="361"/>
      <c r="BF96" s="361"/>
      <c r="BG96" s="362"/>
      <c r="BH96" s="53"/>
      <c r="BI96" s="53"/>
      <c r="BJ96" s="53"/>
      <c r="BK96" s="53"/>
      <c r="BL96" s="54"/>
      <c r="BM96" s="74"/>
      <c r="BN96" s="322"/>
      <c r="BO96" s="143">
        <v>2</v>
      </c>
      <c r="BP96" s="359"/>
      <c r="BQ96" s="360"/>
      <c r="BR96" s="360"/>
      <c r="BS96" s="361"/>
      <c r="BT96" s="361"/>
      <c r="BU96" s="361"/>
      <c r="BV96" s="361"/>
      <c r="BW96" s="361"/>
      <c r="BX96" s="361"/>
      <c r="BY96" s="361"/>
      <c r="BZ96" s="361"/>
      <c r="CA96" s="361"/>
      <c r="CB96" s="361"/>
      <c r="CC96" s="361"/>
      <c r="CD96" s="361"/>
      <c r="CE96" s="361"/>
      <c r="CF96" s="361"/>
      <c r="CG96" s="361"/>
      <c r="CH96" s="361"/>
      <c r="CI96" s="361"/>
      <c r="CJ96" s="361"/>
      <c r="CK96" s="361"/>
      <c r="CL96" s="361"/>
      <c r="CM96" s="362"/>
      <c r="CN96" s="53"/>
      <c r="CO96" s="53"/>
      <c r="CP96" s="53"/>
      <c r="CQ96" s="53"/>
      <c r="CR96" s="54"/>
      <c r="CS96" s="72"/>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54"/>
    </row>
    <row r="97" spans="1:128" ht="30" customHeight="1" x14ac:dyDescent="0.2">
      <c r="A97" s="468"/>
      <c r="B97" s="322"/>
      <c r="C97" s="143">
        <v>1</v>
      </c>
      <c r="D97" s="347" t="s">
        <v>28</v>
      </c>
      <c r="E97" s="351"/>
      <c r="F97" s="351"/>
      <c r="G97" s="352"/>
      <c r="H97" s="352"/>
      <c r="I97" s="352"/>
      <c r="J97" s="352"/>
      <c r="K97" s="352"/>
      <c r="L97" s="352"/>
      <c r="M97" s="352"/>
      <c r="N97" s="352"/>
      <c r="O97" s="352"/>
      <c r="P97" s="352"/>
      <c r="Q97" s="352"/>
      <c r="R97" s="352"/>
      <c r="S97" s="352"/>
      <c r="T97" s="352"/>
      <c r="U97" s="352"/>
      <c r="V97" s="352"/>
      <c r="W97" s="352"/>
      <c r="X97" s="352"/>
      <c r="Y97" s="352"/>
      <c r="Z97" s="352"/>
      <c r="AA97" s="353"/>
      <c r="AB97" s="53"/>
      <c r="AC97" s="53"/>
      <c r="AD97" s="53"/>
      <c r="AE97" s="53"/>
      <c r="AF97" s="54"/>
      <c r="AG97" s="72"/>
      <c r="AH97" s="322"/>
      <c r="AI97" s="143">
        <v>1</v>
      </c>
      <c r="AJ97" s="359"/>
      <c r="AK97" s="360"/>
      <c r="AL97" s="360"/>
      <c r="AM97" s="361"/>
      <c r="AN97" s="361"/>
      <c r="AO97" s="361"/>
      <c r="AP97" s="361"/>
      <c r="AQ97" s="361"/>
      <c r="AR97" s="361"/>
      <c r="AS97" s="361"/>
      <c r="AT97" s="361"/>
      <c r="AU97" s="361"/>
      <c r="AV97" s="361"/>
      <c r="AW97" s="361"/>
      <c r="AX97" s="361"/>
      <c r="AY97" s="361"/>
      <c r="AZ97" s="361"/>
      <c r="BA97" s="361"/>
      <c r="BB97" s="361"/>
      <c r="BC97" s="361"/>
      <c r="BD97" s="361"/>
      <c r="BE97" s="361"/>
      <c r="BF97" s="361"/>
      <c r="BG97" s="362"/>
      <c r="BH97" s="53"/>
      <c r="BI97" s="53"/>
      <c r="BJ97" s="53"/>
      <c r="BK97" s="53"/>
      <c r="BL97" s="54"/>
      <c r="BM97" s="74"/>
      <c r="BN97" s="322"/>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54"/>
      <c r="CS97" s="72"/>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54"/>
    </row>
    <row r="98" spans="1:128" ht="30" customHeight="1" x14ac:dyDescent="0.2">
      <c r="A98" s="468"/>
      <c r="B98" s="322"/>
      <c r="C98" s="149"/>
      <c r="D98" s="454" t="s">
        <v>41</v>
      </c>
      <c r="E98" s="455"/>
      <c r="F98" s="455"/>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54"/>
      <c r="AG98" s="72"/>
      <c r="AH98" s="322"/>
      <c r="AI98" s="149"/>
      <c r="AJ98" s="454" t="s">
        <v>41</v>
      </c>
      <c r="AK98" s="455"/>
      <c r="AL98" s="455"/>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54"/>
      <c r="BM98" s="74"/>
      <c r="BN98" s="322"/>
      <c r="BO98" s="149"/>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54"/>
      <c r="CS98" s="72"/>
      <c r="CT98" s="322"/>
      <c r="CU98" s="149"/>
      <c r="CV98" s="454" t="s">
        <v>41</v>
      </c>
      <c r="CW98" s="455"/>
      <c r="CX98" s="455"/>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54"/>
    </row>
    <row r="99" spans="1:128" ht="30" customHeight="1" x14ac:dyDescent="0.2">
      <c r="A99" s="468"/>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54"/>
      <c r="AG99" s="72"/>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54"/>
      <c r="BM99" s="74"/>
      <c r="BN99" s="323"/>
      <c r="BO99" s="149"/>
      <c r="BP99" s="389" t="s">
        <v>42</v>
      </c>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1"/>
      <c r="CN99" s="53"/>
      <c r="CO99" s="53"/>
      <c r="CP99" s="53"/>
      <c r="CQ99" s="53"/>
      <c r="CR99" s="54"/>
      <c r="CS99" s="72"/>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54"/>
    </row>
    <row r="100" spans="1:128" x14ac:dyDescent="0.2">
      <c r="A100" s="46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4"/>
      <c r="AG100" s="72"/>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4"/>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4"/>
      <c r="CS100" s="72"/>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4"/>
    </row>
    <row r="101" spans="1:128" x14ac:dyDescent="0.2">
      <c r="A101" s="46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4"/>
      <c r="AG101" s="72"/>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4"/>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4"/>
      <c r="CS101" s="72"/>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4"/>
    </row>
    <row r="102" spans="1:128" x14ac:dyDescent="0.2">
      <c r="A102" s="46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4"/>
      <c r="AG102" s="72"/>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4"/>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4"/>
      <c r="CS102" s="72"/>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4"/>
    </row>
    <row r="103" spans="1:128" x14ac:dyDescent="0.2">
      <c r="A103" s="46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4"/>
      <c r="AG103" s="72"/>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4"/>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4"/>
      <c r="CS103" s="72"/>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4"/>
    </row>
    <row r="104" spans="1:128" x14ac:dyDescent="0.2">
      <c r="A104" s="46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4"/>
      <c r="AG104" s="72"/>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4"/>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4"/>
      <c r="CS104" s="72"/>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4"/>
    </row>
    <row r="105" spans="1:128" x14ac:dyDescent="0.2">
      <c r="A105" s="46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4"/>
      <c r="AG105" s="72"/>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4"/>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4"/>
      <c r="CS105" s="72"/>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4"/>
    </row>
    <row r="106" spans="1:128" x14ac:dyDescent="0.2">
      <c r="A106" s="46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4"/>
      <c r="AG106" s="72"/>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4"/>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4"/>
      <c r="CS106" s="72"/>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4"/>
    </row>
    <row r="107" spans="1:128" x14ac:dyDescent="0.2">
      <c r="A107" s="46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4"/>
      <c r="AG107" s="72"/>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4"/>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4"/>
      <c r="CS107" s="72"/>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4"/>
    </row>
    <row r="108" spans="1:128" x14ac:dyDescent="0.2">
      <c r="A108" s="46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4"/>
      <c r="AG108" s="72"/>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4"/>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4"/>
      <c r="CS108" s="72"/>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4"/>
    </row>
    <row r="109" spans="1:128" x14ac:dyDescent="0.2">
      <c r="A109" s="46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4"/>
      <c r="AG109" s="72"/>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4"/>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4"/>
      <c r="CS109" s="72"/>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4"/>
    </row>
    <row r="110" spans="1:128" x14ac:dyDescent="0.2">
      <c r="A110" s="46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4"/>
      <c r="AG110" s="72"/>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4"/>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4"/>
      <c r="CS110" s="72"/>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4"/>
    </row>
    <row r="111" spans="1:128" x14ac:dyDescent="0.2">
      <c r="A111" s="46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4"/>
      <c r="AG111" s="72"/>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4"/>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4"/>
      <c r="CS111" s="72"/>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4"/>
    </row>
    <row r="112" spans="1:128" ht="24.95" customHeight="1" x14ac:dyDescent="0.2">
      <c r="A112" s="46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4"/>
      <c r="AG112" s="72"/>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4"/>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4"/>
      <c r="CS112" s="72"/>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4"/>
    </row>
    <row r="113" spans="1:128" s="40" customFormat="1" ht="15" customHeight="1" x14ac:dyDescent="0.2">
      <c r="A113" s="468"/>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5"/>
      <c r="AG113" s="72"/>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5"/>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5"/>
      <c r="CS113" s="72"/>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5"/>
    </row>
    <row r="114" spans="1:128" s="40" customFormat="1" ht="15" customHeight="1" x14ac:dyDescent="0.2">
      <c r="A114" s="468"/>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5"/>
      <c r="AG114" s="72"/>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5"/>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5"/>
      <c r="CS114" s="72"/>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5"/>
    </row>
    <row r="115" spans="1:128" ht="24.95" customHeight="1" x14ac:dyDescent="0.2">
      <c r="A115" s="46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54"/>
      <c r="AG115" s="72"/>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54"/>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54"/>
      <c r="CS115" s="72"/>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54"/>
    </row>
    <row r="116" spans="1:128" ht="24.95" customHeight="1" x14ac:dyDescent="0.2">
      <c r="A116" s="46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4"/>
      <c r="AG116" s="72"/>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4"/>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4"/>
      <c r="CS116" s="72"/>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4"/>
    </row>
    <row r="117" spans="1:128" ht="24.95" customHeight="1" x14ac:dyDescent="0.2">
      <c r="A117" s="46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4"/>
      <c r="AG117" s="72"/>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4"/>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4"/>
      <c r="CS117" s="72"/>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4"/>
    </row>
    <row r="118" spans="1:128" ht="24.95" customHeight="1" x14ac:dyDescent="0.2">
      <c r="A118" s="46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4"/>
      <c r="AG118" s="72"/>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4"/>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4"/>
      <c r="CS118" s="72"/>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4"/>
    </row>
    <row r="119" spans="1:128" ht="24.95" customHeight="1" x14ac:dyDescent="0.2">
      <c r="A119" s="46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4"/>
      <c r="AG119" s="72"/>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4"/>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4"/>
      <c r="CS119" s="72"/>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4"/>
    </row>
    <row r="120" spans="1:128" ht="24.95" customHeight="1" x14ac:dyDescent="0.2">
      <c r="A120" s="46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4"/>
      <c r="AG120" s="72"/>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4"/>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4"/>
      <c r="CS120" s="72"/>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4"/>
    </row>
    <row r="121" spans="1:128" ht="24.95" customHeight="1" thickBot="1" x14ac:dyDescent="0.25">
      <c r="A121" s="469"/>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8"/>
      <c r="AG121" s="73"/>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8"/>
      <c r="BM121" s="74"/>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8"/>
      <c r="CS121" s="73"/>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8"/>
    </row>
    <row r="122" spans="1:128" ht="24.95" customHeight="1" thickTop="1" x14ac:dyDescent="0.2">
      <c r="A122" s="470" t="s">
        <v>43</v>
      </c>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3"/>
      <c r="AG122" s="71"/>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3"/>
      <c r="BM122" s="74"/>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3"/>
      <c r="CS122" s="71"/>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3"/>
    </row>
    <row r="123" spans="1:128" ht="24.95" customHeight="1" x14ac:dyDescent="0.2">
      <c r="A123" s="471"/>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54"/>
      <c r="AG123" s="72"/>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54"/>
      <c r="BM123" s="74"/>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54"/>
      <c r="CS123" s="72"/>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54"/>
    </row>
    <row r="124" spans="1:128" ht="24.95" customHeight="1" x14ac:dyDescent="0.2">
      <c r="A124" s="471"/>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54"/>
      <c r="AG124" s="72"/>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54"/>
      <c r="BM124" s="74"/>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54"/>
      <c r="CS124" s="72"/>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54"/>
    </row>
    <row r="125" spans="1:128" ht="24.95" customHeight="1" x14ac:dyDescent="0.2">
      <c r="A125" s="471"/>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54"/>
      <c r="AG125" s="72"/>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54"/>
      <c r="BM125" s="74"/>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54"/>
      <c r="CS125" s="72"/>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54"/>
    </row>
    <row r="126" spans="1:128" ht="24.95" customHeight="1" x14ac:dyDescent="0.2">
      <c r="A126" s="471"/>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54"/>
      <c r="AG126" s="72"/>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54"/>
      <c r="BM126" s="74"/>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54"/>
      <c r="CS126" s="72"/>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54"/>
    </row>
    <row r="127" spans="1:128" ht="24.95" customHeight="1" x14ac:dyDescent="0.2">
      <c r="A127" s="471"/>
      <c r="B127" s="266"/>
      <c r="C127" s="267"/>
      <c r="D127" s="271"/>
      <c r="E127" s="272"/>
      <c r="F127" s="272"/>
      <c r="G127" s="272"/>
      <c r="H127" s="272"/>
      <c r="I127" s="273"/>
      <c r="J127" s="292"/>
      <c r="K127" s="292"/>
      <c r="L127" s="292"/>
      <c r="M127" s="292"/>
      <c r="N127" s="292"/>
      <c r="O127" s="292"/>
      <c r="P127" s="292"/>
      <c r="Q127" s="292"/>
      <c r="R127" s="292"/>
      <c r="S127" s="288"/>
      <c r="T127" s="288"/>
      <c r="U127" s="288"/>
      <c r="V127" s="434"/>
      <c r="W127" s="346"/>
      <c r="X127" s="45"/>
      <c r="Y127" s="45"/>
      <c r="Z127" s="148"/>
      <c r="AA127" s="148"/>
      <c r="AB127" s="53"/>
      <c r="AC127" s="53"/>
      <c r="AD127" s="53"/>
      <c r="AE127" s="53"/>
      <c r="AF127" s="54"/>
      <c r="AG127" s="72"/>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54"/>
      <c r="BM127" s="74"/>
      <c r="BN127" s="266"/>
      <c r="BO127" s="267"/>
      <c r="BP127" s="274"/>
      <c r="BQ127" s="275"/>
      <c r="BR127" s="275"/>
      <c r="BS127" s="275"/>
      <c r="BT127" s="275"/>
      <c r="BU127" s="276"/>
      <c r="BV127" s="282"/>
      <c r="BW127" s="283"/>
      <c r="BX127" s="283"/>
      <c r="BY127" s="283"/>
      <c r="BZ127" s="283"/>
      <c r="CA127" s="283"/>
      <c r="CB127" s="283"/>
      <c r="CC127" s="283"/>
      <c r="CD127" s="284"/>
      <c r="CE127" s="274"/>
      <c r="CF127" s="275"/>
      <c r="CG127" s="276"/>
      <c r="CH127" s="427"/>
      <c r="CI127" s="276"/>
      <c r="CJ127" s="45"/>
      <c r="CK127" s="45"/>
      <c r="CL127" s="148"/>
      <c r="CM127" s="148"/>
      <c r="CN127" s="53"/>
      <c r="CO127" s="53"/>
      <c r="CP127" s="53"/>
      <c r="CQ127" s="53"/>
      <c r="CR127" s="54"/>
      <c r="CS127" s="72"/>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54"/>
    </row>
    <row r="128" spans="1:128" ht="24.95" customHeight="1" x14ac:dyDescent="0.2">
      <c r="A128" s="471"/>
      <c r="B128" s="266"/>
      <c r="C128" s="267"/>
      <c r="D128" s="271"/>
      <c r="E128" s="272"/>
      <c r="F128" s="272"/>
      <c r="G128" s="272"/>
      <c r="H128" s="272"/>
      <c r="I128" s="273"/>
      <c r="J128" s="292"/>
      <c r="K128" s="292"/>
      <c r="L128" s="292"/>
      <c r="M128" s="292"/>
      <c r="N128" s="292"/>
      <c r="O128" s="292"/>
      <c r="P128" s="292"/>
      <c r="Q128" s="292"/>
      <c r="R128" s="292"/>
      <c r="S128" s="288"/>
      <c r="T128" s="288"/>
      <c r="U128" s="288"/>
      <c r="V128" s="433"/>
      <c r="W128" s="288"/>
      <c r="X128" s="45"/>
      <c r="Y128" s="45"/>
      <c r="Z128" s="148"/>
      <c r="AA128" s="182"/>
      <c r="AB128" s="53"/>
      <c r="AC128" s="53"/>
      <c r="AD128" s="53"/>
      <c r="AE128" s="53"/>
      <c r="AF128" s="54"/>
      <c r="AG128" s="72"/>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54"/>
      <c r="BM128" s="74"/>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427"/>
      <c r="CI128" s="276"/>
      <c r="CJ128" s="45"/>
      <c r="CK128" s="45"/>
      <c r="CL128" s="148"/>
      <c r="CM128" s="148"/>
      <c r="CN128" s="53"/>
      <c r="CO128" s="53"/>
      <c r="CP128" s="53"/>
      <c r="CQ128" s="53"/>
      <c r="CR128" s="54"/>
      <c r="CS128" s="72"/>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427"/>
      <c r="DO128" s="276"/>
      <c r="DP128" s="45"/>
      <c r="DQ128" s="45"/>
      <c r="DR128" s="148"/>
      <c r="DS128" s="148"/>
      <c r="DT128" s="53"/>
      <c r="DU128" s="53"/>
      <c r="DV128" s="53"/>
      <c r="DW128" s="53"/>
      <c r="DX128" s="54"/>
    </row>
    <row r="129" spans="1:128" ht="24.95" customHeight="1" x14ac:dyDescent="0.2">
      <c r="A129" s="471"/>
      <c r="B129" s="370"/>
      <c r="C129" s="371"/>
      <c r="D129" s="285"/>
      <c r="E129" s="286"/>
      <c r="F129" s="286"/>
      <c r="G129" s="286"/>
      <c r="H129" s="286"/>
      <c r="I129" s="287"/>
      <c r="J129" s="432"/>
      <c r="K129" s="432"/>
      <c r="L129" s="432"/>
      <c r="M129" s="432"/>
      <c r="N129" s="432"/>
      <c r="O129" s="432"/>
      <c r="P129" s="432"/>
      <c r="Q129" s="432"/>
      <c r="R129" s="432"/>
      <c r="S129" s="346"/>
      <c r="T129" s="346"/>
      <c r="U129" s="346"/>
      <c r="V129" s="434"/>
      <c r="W129" s="346"/>
      <c r="X129" s="214"/>
      <c r="Y129" s="45"/>
      <c r="Z129" s="148"/>
      <c r="AA129" s="148"/>
      <c r="AB129" s="53"/>
      <c r="AC129" s="53"/>
      <c r="AD129" s="53"/>
      <c r="AE129" s="53"/>
      <c r="AF129" s="54"/>
      <c r="AG129" s="72"/>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54"/>
      <c r="BM129" s="74"/>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54"/>
      <c r="CS129" s="72"/>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427"/>
      <c r="DO129" s="276"/>
      <c r="DP129" s="45"/>
      <c r="DQ129" s="45"/>
      <c r="DR129" s="148"/>
      <c r="DS129" s="148"/>
      <c r="DT129" s="53"/>
      <c r="DU129" s="53"/>
      <c r="DV129" s="53"/>
      <c r="DW129" s="53"/>
      <c r="DX129" s="54"/>
    </row>
    <row r="130" spans="1:128" ht="24.95" customHeight="1" x14ac:dyDescent="0.2">
      <c r="A130" s="471"/>
      <c r="B130" s="266"/>
      <c r="C130" s="267"/>
      <c r="D130" s="271"/>
      <c r="E130" s="272"/>
      <c r="F130" s="272"/>
      <c r="G130" s="272"/>
      <c r="H130" s="272"/>
      <c r="I130" s="273"/>
      <c r="J130" s="292"/>
      <c r="K130" s="292"/>
      <c r="L130" s="292"/>
      <c r="M130" s="292"/>
      <c r="N130" s="292"/>
      <c r="O130" s="292"/>
      <c r="P130" s="292"/>
      <c r="Q130" s="292"/>
      <c r="R130" s="292"/>
      <c r="S130" s="288"/>
      <c r="T130" s="288"/>
      <c r="U130" s="288"/>
      <c r="V130" s="434"/>
      <c r="W130" s="346"/>
      <c r="X130" s="45"/>
      <c r="Y130" s="45"/>
      <c r="Z130" s="148"/>
      <c r="AA130" s="148"/>
      <c r="AB130" s="53"/>
      <c r="AC130" s="53"/>
      <c r="AD130" s="53"/>
      <c r="AE130" s="53"/>
      <c r="AF130" s="54"/>
      <c r="AG130" s="72"/>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54"/>
      <c r="BM130" s="74"/>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54"/>
      <c r="CS130" s="72"/>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54"/>
    </row>
    <row r="131" spans="1:128" ht="24.95" customHeight="1" x14ac:dyDescent="0.2">
      <c r="A131" s="471"/>
      <c r="B131" s="370"/>
      <c r="C131" s="371"/>
      <c r="D131" s="285"/>
      <c r="E131" s="286"/>
      <c r="F131" s="286"/>
      <c r="G131" s="286"/>
      <c r="H131" s="286"/>
      <c r="I131" s="287"/>
      <c r="J131" s="435"/>
      <c r="K131" s="435"/>
      <c r="L131" s="435"/>
      <c r="M131" s="435"/>
      <c r="N131" s="435"/>
      <c r="O131" s="435"/>
      <c r="P131" s="435"/>
      <c r="Q131" s="435"/>
      <c r="R131" s="435"/>
      <c r="S131" s="346"/>
      <c r="T131" s="346"/>
      <c r="U131" s="346"/>
      <c r="V131" s="434"/>
      <c r="W131" s="346"/>
      <c r="X131" s="214"/>
      <c r="Y131" s="45"/>
      <c r="Z131" s="148"/>
      <c r="AA131" s="148"/>
      <c r="AB131" s="53"/>
      <c r="AC131" s="53"/>
      <c r="AD131" s="53"/>
      <c r="AE131" s="53"/>
      <c r="AF131" s="54"/>
      <c r="AG131" s="72"/>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54"/>
      <c r="BM131" s="74"/>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54"/>
      <c r="CS131" s="72"/>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54"/>
    </row>
    <row r="132" spans="1:128" ht="24.95" customHeight="1" x14ac:dyDescent="0.2">
      <c r="A132" s="471"/>
      <c r="B132" s="266"/>
      <c r="C132" s="267"/>
      <c r="D132" s="285"/>
      <c r="E132" s="286"/>
      <c r="F132" s="286"/>
      <c r="G132" s="286"/>
      <c r="H132" s="286"/>
      <c r="I132" s="287"/>
      <c r="J132" s="432"/>
      <c r="K132" s="432"/>
      <c r="L132" s="432"/>
      <c r="M132" s="432"/>
      <c r="N132" s="432"/>
      <c r="O132" s="432"/>
      <c r="P132" s="432"/>
      <c r="Q132" s="432"/>
      <c r="R132" s="432"/>
      <c r="S132" s="346"/>
      <c r="T132" s="346"/>
      <c r="U132" s="346"/>
      <c r="V132" s="434"/>
      <c r="W132" s="346"/>
      <c r="X132" s="45"/>
      <c r="Y132" s="45"/>
      <c r="Z132" s="148"/>
      <c r="AA132" s="148"/>
      <c r="AB132" s="53"/>
      <c r="AC132" s="53"/>
      <c r="AD132" s="53"/>
      <c r="AE132" s="53"/>
      <c r="AF132" s="54"/>
      <c r="AG132" s="72"/>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54"/>
      <c r="BM132" s="74"/>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54"/>
      <c r="CS132" s="72"/>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54"/>
    </row>
    <row r="133" spans="1:128" ht="24.95" customHeight="1" x14ac:dyDescent="0.2">
      <c r="A133" s="471"/>
      <c r="B133" s="370"/>
      <c r="C133" s="371"/>
      <c r="D133" s="285"/>
      <c r="E133" s="378"/>
      <c r="F133" s="378"/>
      <c r="G133" s="378"/>
      <c r="H133" s="378"/>
      <c r="I133" s="379"/>
      <c r="J133" s="345"/>
      <c r="K133" s="345"/>
      <c r="L133" s="345"/>
      <c r="M133" s="345"/>
      <c r="N133" s="345"/>
      <c r="O133" s="345"/>
      <c r="P133" s="345"/>
      <c r="Q133" s="345"/>
      <c r="R133" s="345"/>
      <c r="S133" s="346"/>
      <c r="T133" s="346"/>
      <c r="U133" s="346"/>
      <c r="V133" s="434"/>
      <c r="W133" s="346"/>
      <c r="X133" s="214"/>
      <c r="Y133" s="214"/>
      <c r="Z133" s="237"/>
      <c r="AA133" s="237"/>
      <c r="AB133" s="53"/>
      <c r="AC133" s="53"/>
      <c r="AD133" s="53"/>
      <c r="AE133" s="53"/>
      <c r="AF133" s="54"/>
      <c r="AG133" s="72"/>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54"/>
      <c r="BM133" s="74"/>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54"/>
      <c r="CS133" s="72"/>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54"/>
    </row>
    <row r="134" spans="1:128" ht="24.95" customHeight="1" x14ac:dyDescent="0.2">
      <c r="A134" s="471"/>
      <c r="B134" s="266"/>
      <c r="C134" s="267"/>
      <c r="D134" s="282"/>
      <c r="E134" s="283"/>
      <c r="F134" s="283"/>
      <c r="G134" s="283"/>
      <c r="H134" s="283"/>
      <c r="I134" s="284"/>
      <c r="J134" s="288"/>
      <c r="K134" s="288"/>
      <c r="L134" s="288"/>
      <c r="M134" s="288"/>
      <c r="N134" s="288"/>
      <c r="O134" s="288"/>
      <c r="P134" s="288"/>
      <c r="Q134" s="288"/>
      <c r="R134" s="288"/>
      <c r="S134" s="288"/>
      <c r="T134" s="288"/>
      <c r="U134" s="288"/>
      <c r="V134" s="288"/>
      <c r="W134" s="288"/>
      <c r="X134" s="45"/>
      <c r="Y134" s="45"/>
      <c r="Z134" s="148"/>
      <c r="AA134" s="148"/>
      <c r="AB134" s="53"/>
      <c r="AC134" s="53"/>
      <c r="AD134" s="53"/>
      <c r="AE134" s="53"/>
      <c r="AF134" s="54"/>
      <c r="AG134" s="72"/>
      <c r="AH134" s="150"/>
      <c r="AI134" s="151"/>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54"/>
      <c r="BM134" s="74"/>
      <c r="BN134" s="150"/>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54"/>
      <c r="CS134" s="72"/>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54"/>
    </row>
    <row r="135" spans="1:128" ht="24.95" customHeight="1" x14ac:dyDescent="0.2">
      <c r="A135" s="471"/>
      <c r="B135" s="277"/>
      <c r="C135" s="278"/>
      <c r="D135" s="268"/>
      <c r="E135" s="269"/>
      <c r="F135" s="269"/>
      <c r="G135" s="269"/>
      <c r="H135" s="269"/>
      <c r="I135" s="270"/>
      <c r="J135" s="288"/>
      <c r="K135" s="288"/>
      <c r="L135" s="288"/>
      <c r="M135" s="288"/>
      <c r="N135" s="288"/>
      <c r="O135" s="288"/>
      <c r="P135" s="288"/>
      <c r="Q135" s="288"/>
      <c r="R135" s="288"/>
      <c r="S135" s="288"/>
      <c r="T135" s="288"/>
      <c r="U135" s="288"/>
      <c r="V135" s="288"/>
      <c r="W135" s="288"/>
      <c r="X135" s="45"/>
      <c r="Y135" s="45"/>
      <c r="Z135" s="148"/>
      <c r="AA135" s="148"/>
      <c r="AB135" s="53"/>
      <c r="AC135" s="53"/>
      <c r="AD135" s="53"/>
      <c r="AE135" s="53"/>
      <c r="AF135" s="54"/>
      <c r="AG135" s="72"/>
      <c r="AH135" s="150"/>
      <c r="AI135" s="151"/>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54"/>
      <c r="BM135" s="74"/>
      <c r="BN135" s="150"/>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54"/>
      <c r="CS135" s="72"/>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54"/>
    </row>
    <row r="136" spans="1:128" ht="24.95" customHeight="1" x14ac:dyDescent="0.2">
      <c r="A136" s="471"/>
      <c r="B136" s="266"/>
      <c r="C136" s="267"/>
      <c r="D136" s="450"/>
      <c r="E136" s="418"/>
      <c r="F136" s="418"/>
      <c r="G136" s="418"/>
      <c r="H136" s="418"/>
      <c r="I136" s="419"/>
      <c r="J136" s="345"/>
      <c r="K136" s="345"/>
      <c r="L136" s="345"/>
      <c r="M136" s="345"/>
      <c r="N136" s="345"/>
      <c r="O136" s="345"/>
      <c r="P136" s="345"/>
      <c r="Q136" s="345"/>
      <c r="R136" s="345"/>
      <c r="S136" s="346"/>
      <c r="T136" s="346"/>
      <c r="U136" s="346"/>
      <c r="V136" s="434"/>
      <c r="W136" s="346"/>
      <c r="X136" s="45"/>
      <c r="Y136" s="45"/>
      <c r="Z136" s="181"/>
      <c r="AA136" s="181"/>
      <c r="AB136" s="53"/>
      <c r="AC136" s="53"/>
      <c r="AD136" s="53"/>
      <c r="AE136" s="53"/>
      <c r="AF136" s="54"/>
      <c r="AG136" s="72"/>
      <c r="AH136" s="150"/>
      <c r="AI136" s="151"/>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54"/>
      <c r="BM136" s="74"/>
      <c r="BN136" s="150"/>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54"/>
      <c r="CS136" s="72"/>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54"/>
    </row>
    <row r="137" spans="1:128" ht="24.95" customHeight="1" x14ac:dyDescent="0.2">
      <c r="A137" s="471"/>
      <c r="B137" s="266"/>
      <c r="C137" s="267"/>
      <c r="D137" s="450"/>
      <c r="E137" s="418"/>
      <c r="F137" s="418"/>
      <c r="G137" s="418"/>
      <c r="H137" s="418"/>
      <c r="I137" s="419"/>
      <c r="J137" s="328"/>
      <c r="K137" s="328"/>
      <c r="L137" s="328"/>
      <c r="M137" s="328"/>
      <c r="N137" s="328"/>
      <c r="O137" s="328"/>
      <c r="P137" s="328"/>
      <c r="Q137" s="328"/>
      <c r="R137" s="328"/>
      <c r="S137" s="288"/>
      <c r="T137" s="288"/>
      <c r="U137" s="288"/>
      <c r="V137" s="433"/>
      <c r="W137" s="288"/>
      <c r="X137" s="45"/>
      <c r="Y137" s="45"/>
      <c r="Z137" s="148"/>
      <c r="AA137" s="148"/>
      <c r="AB137" s="53"/>
      <c r="AC137" s="53"/>
      <c r="AD137" s="53"/>
      <c r="AE137" s="53"/>
      <c r="AF137" s="54"/>
      <c r="AG137" s="72"/>
      <c r="AH137" s="150"/>
      <c r="AI137" s="151"/>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54"/>
      <c r="BM137" s="74"/>
      <c r="BN137" s="150"/>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54"/>
      <c r="CS137" s="72"/>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54"/>
    </row>
    <row r="138" spans="1:128" ht="24.95" customHeight="1" x14ac:dyDescent="0.2">
      <c r="A138" s="471"/>
      <c r="B138" s="266"/>
      <c r="C138" s="267"/>
      <c r="D138" s="450"/>
      <c r="E138" s="418"/>
      <c r="F138" s="418"/>
      <c r="G138" s="418"/>
      <c r="H138" s="418"/>
      <c r="I138" s="419"/>
      <c r="J138" s="328"/>
      <c r="K138" s="328"/>
      <c r="L138" s="328"/>
      <c r="M138" s="328"/>
      <c r="N138" s="328"/>
      <c r="O138" s="328"/>
      <c r="P138" s="328"/>
      <c r="Q138" s="328"/>
      <c r="R138" s="328"/>
      <c r="S138" s="288"/>
      <c r="T138" s="288"/>
      <c r="U138" s="288"/>
      <c r="V138" s="433"/>
      <c r="W138" s="288"/>
      <c r="X138" s="45"/>
      <c r="Y138" s="45"/>
      <c r="Z138" s="148"/>
      <c r="AA138" s="148"/>
      <c r="AB138" s="53"/>
      <c r="AC138" s="53"/>
      <c r="AD138" s="53"/>
      <c r="AE138" s="53"/>
      <c r="AF138" s="54"/>
      <c r="AG138" s="72"/>
      <c r="AH138" s="150"/>
      <c r="AI138" s="151"/>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54"/>
      <c r="BM138" s="74"/>
      <c r="BN138" s="150"/>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54"/>
      <c r="CS138" s="72"/>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54"/>
    </row>
    <row r="139" spans="1:128" ht="24.95" customHeight="1" x14ac:dyDescent="0.2">
      <c r="A139" s="471"/>
      <c r="B139" s="266"/>
      <c r="C139" s="374"/>
      <c r="D139" s="451"/>
      <c r="E139" s="452"/>
      <c r="F139" s="452"/>
      <c r="G139" s="452"/>
      <c r="H139" s="452"/>
      <c r="I139" s="453"/>
      <c r="J139" s="328"/>
      <c r="K139" s="328"/>
      <c r="L139" s="328"/>
      <c r="M139" s="328"/>
      <c r="N139" s="328"/>
      <c r="O139" s="328"/>
      <c r="P139" s="328"/>
      <c r="Q139" s="328"/>
      <c r="R139" s="328"/>
      <c r="S139" s="288"/>
      <c r="T139" s="288"/>
      <c r="U139" s="288"/>
      <c r="V139" s="433"/>
      <c r="W139" s="288"/>
      <c r="X139" s="45"/>
      <c r="Y139" s="45"/>
      <c r="Z139" s="217"/>
      <c r="AA139" s="217"/>
      <c r="AB139" s="53"/>
      <c r="AC139" s="53"/>
      <c r="AD139" s="53"/>
      <c r="AE139" s="53"/>
      <c r="AF139" s="54"/>
      <c r="AG139" s="72"/>
      <c r="AH139" s="150"/>
      <c r="AI139" s="151"/>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54"/>
      <c r="BM139" s="74"/>
      <c r="BN139" s="150"/>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54"/>
      <c r="CS139" s="72"/>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54"/>
    </row>
    <row r="140" spans="1:128" ht="24.95" customHeight="1" x14ac:dyDescent="0.2">
      <c r="A140" s="471"/>
      <c r="B140" s="150"/>
      <c r="C140" s="151"/>
      <c r="D140" s="450"/>
      <c r="E140" s="418"/>
      <c r="F140" s="418"/>
      <c r="G140" s="418"/>
      <c r="H140" s="418"/>
      <c r="I140" s="419"/>
      <c r="J140" s="328"/>
      <c r="K140" s="328"/>
      <c r="L140" s="328"/>
      <c r="M140" s="328"/>
      <c r="N140" s="328"/>
      <c r="O140" s="328"/>
      <c r="P140" s="328"/>
      <c r="Q140" s="328"/>
      <c r="R140" s="328"/>
      <c r="S140" s="288"/>
      <c r="T140" s="288"/>
      <c r="U140" s="288"/>
      <c r="V140" s="288"/>
      <c r="W140" s="288"/>
      <c r="X140" s="45"/>
      <c r="Y140" s="45"/>
      <c r="Z140" s="148"/>
      <c r="AA140" s="148"/>
      <c r="AB140" s="53"/>
      <c r="AC140" s="53"/>
      <c r="AD140" s="53"/>
      <c r="AE140" s="53"/>
      <c r="AF140" s="54"/>
      <c r="AG140" s="72"/>
      <c r="AH140" s="150"/>
      <c r="AI140" s="151"/>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54"/>
      <c r="BM140" s="74"/>
      <c r="BN140" s="150"/>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54"/>
      <c r="CS140" s="72"/>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54"/>
    </row>
    <row r="141" spans="1:128" ht="24.95" customHeight="1" x14ac:dyDescent="0.2">
      <c r="A141" s="471"/>
      <c r="B141" s="150"/>
      <c r="C141" s="151"/>
      <c r="D141" s="450"/>
      <c r="E141" s="418"/>
      <c r="F141" s="418"/>
      <c r="G141" s="418"/>
      <c r="H141" s="418"/>
      <c r="I141" s="419"/>
      <c r="J141" s="328"/>
      <c r="K141" s="328"/>
      <c r="L141" s="328"/>
      <c r="M141" s="328"/>
      <c r="N141" s="328"/>
      <c r="O141" s="328"/>
      <c r="P141" s="328"/>
      <c r="Q141" s="328"/>
      <c r="R141" s="328"/>
      <c r="S141" s="288"/>
      <c r="T141" s="288"/>
      <c r="U141" s="288"/>
      <c r="V141" s="288"/>
      <c r="W141" s="288"/>
      <c r="X141" s="45"/>
      <c r="Y141" s="45"/>
      <c r="Z141" s="148"/>
      <c r="AA141" s="148"/>
      <c r="AB141" s="53"/>
      <c r="AC141" s="53"/>
      <c r="AD141" s="53"/>
      <c r="AE141" s="53"/>
      <c r="AF141" s="54"/>
      <c r="AG141" s="72"/>
      <c r="AH141" s="150"/>
      <c r="AI141" s="151"/>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54"/>
      <c r="BM141" s="74"/>
      <c r="BN141" s="150"/>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54"/>
      <c r="CS141" s="72"/>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54"/>
    </row>
    <row r="142" spans="1:128" ht="24.95" customHeight="1" x14ac:dyDescent="0.2">
      <c r="A142" s="471"/>
      <c r="B142" s="150"/>
      <c r="C142" s="151"/>
      <c r="D142" s="450"/>
      <c r="E142" s="418"/>
      <c r="F142" s="418"/>
      <c r="G142" s="418"/>
      <c r="H142" s="418"/>
      <c r="I142" s="419"/>
      <c r="J142" s="328"/>
      <c r="K142" s="328"/>
      <c r="L142" s="328"/>
      <c r="M142" s="328"/>
      <c r="N142" s="328"/>
      <c r="O142" s="328"/>
      <c r="P142" s="328"/>
      <c r="Q142" s="328"/>
      <c r="R142" s="328"/>
      <c r="S142" s="288"/>
      <c r="T142" s="288"/>
      <c r="U142" s="288"/>
      <c r="V142" s="288"/>
      <c r="W142" s="288"/>
      <c r="X142" s="45"/>
      <c r="Y142" s="45"/>
      <c r="Z142" s="148"/>
      <c r="AA142" s="148"/>
      <c r="AB142" s="53"/>
      <c r="AC142" s="53"/>
      <c r="AD142" s="53"/>
      <c r="AE142" s="53"/>
      <c r="AF142" s="54"/>
      <c r="AG142" s="72"/>
      <c r="AH142" s="150"/>
      <c r="AI142" s="151"/>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54"/>
      <c r="BM142" s="74"/>
      <c r="BN142" s="150"/>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54"/>
      <c r="CS142" s="72"/>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54"/>
    </row>
    <row r="143" spans="1:128" ht="24.95" customHeight="1" x14ac:dyDescent="0.2">
      <c r="A143" s="471"/>
      <c r="B143" s="150"/>
      <c r="C143" s="151"/>
      <c r="D143" s="450"/>
      <c r="E143" s="418"/>
      <c r="F143" s="418"/>
      <c r="G143" s="418"/>
      <c r="H143" s="418"/>
      <c r="I143" s="419"/>
      <c r="J143" s="328"/>
      <c r="K143" s="328"/>
      <c r="L143" s="328"/>
      <c r="M143" s="328"/>
      <c r="N143" s="328"/>
      <c r="O143" s="328"/>
      <c r="P143" s="328"/>
      <c r="Q143" s="328"/>
      <c r="R143" s="328"/>
      <c r="S143" s="288"/>
      <c r="T143" s="288"/>
      <c r="U143" s="288"/>
      <c r="V143" s="288"/>
      <c r="W143" s="288"/>
      <c r="X143" s="45"/>
      <c r="Y143" s="45"/>
      <c r="Z143" s="148"/>
      <c r="AA143" s="148"/>
      <c r="AB143" s="53"/>
      <c r="AC143" s="53"/>
      <c r="AD143" s="53"/>
      <c r="AE143" s="53"/>
      <c r="AF143" s="54"/>
      <c r="AG143" s="72"/>
      <c r="AH143" s="150"/>
      <c r="AI143" s="151"/>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54"/>
      <c r="BM143" s="74"/>
      <c r="BN143" s="150"/>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54"/>
      <c r="CS143" s="72"/>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54"/>
    </row>
    <row r="144" spans="1:128" ht="24.95" customHeight="1" x14ac:dyDescent="0.2">
      <c r="A144" s="471"/>
      <c r="B144" s="150"/>
      <c r="C144" s="151"/>
      <c r="D144" s="450"/>
      <c r="E144" s="418"/>
      <c r="F144" s="418"/>
      <c r="G144" s="418"/>
      <c r="H144" s="418"/>
      <c r="I144" s="419"/>
      <c r="J144" s="328"/>
      <c r="K144" s="328"/>
      <c r="L144" s="328"/>
      <c r="M144" s="328"/>
      <c r="N144" s="328"/>
      <c r="O144" s="328"/>
      <c r="P144" s="328"/>
      <c r="Q144" s="328"/>
      <c r="R144" s="328"/>
      <c r="S144" s="288"/>
      <c r="T144" s="288"/>
      <c r="U144" s="288"/>
      <c r="V144" s="288"/>
      <c r="W144" s="288"/>
      <c r="X144" s="45"/>
      <c r="Y144" s="45"/>
      <c r="Z144" s="148"/>
      <c r="AA144" s="148"/>
      <c r="AB144" s="53"/>
      <c r="AC144" s="53"/>
      <c r="AD144" s="53"/>
      <c r="AE144" s="53"/>
      <c r="AF144" s="54"/>
      <c r="AG144" s="72"/>
      <c r="AH144" s="150"/>
      <c r="AI144" s="151"/>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54"/>
      <c r="BM144" s="74"/>
      <c r="BN144" s="150"/>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54"/>
      <c r="CS144" s="72"/>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54"/>
    </row>
    <row r="145" spans="1:128" ht="24.95" customHeight="1" x14ac:dyDescent="0.2">
      <c r="A145" s="471"/>
      <c r="B145" s="150"/>
      <c r="C145" s="151"/>
      <c r="D145" s="450"/>
      <c r="E145" s="418"/>
      <c r="F145" s="418"/>
      <c r="G145" s="418"/>
      <c r="H145" s="418"/>
      <c r="I145" s="419"/>
      <c r="J145" s="328"/>
      <c r="K145" s="328"/>
      <c r="L145" s="328"/>
      <c r="M145" s="328"/>
      <c r="N145" s="328"/>
      <c r="O145" s="328"/>
      <c r="P145" s="328"/>
      <c r="Q145" s="328"/>
      <c r="R145" s="328"/>
      <c r="S145" s="288"/>
      <c r="T145" s="288"/>
      <c r="U145" s="288"/>
      <c r="V145" s="288"/>
      <c r="W145" s="288"/>
      <c r="X145" s="45"/>
      <c r="Y145" s="45"/>
      <c r="Z145" s="148"/>
      <c r="AA145" s="148"/>
      <c r="AB145" s="53"/>
      <c r="AC145" s="53"/>
      <c r="AD145" s="53"/>
      <c r="AE145" s="53"/>
      <c r="AF145" s="54"/>
      <c r="AG145" s="72"/>
      <c r="AH145" s="150"/>
      <c r="AI145" s="151"/>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54"/>
      <c r="BM145" s="74"/>
      <c r="BN145" s="150"/>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54"/>
      <c r="CS145" s="72"/>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54"/>
    </row>
    <row r="146" spans="1:128" ht="24.95" customHeight="1" x14ac:dyDescent="0.2">
      <c r="A146" s="471"/>
      <c r="B146" s="150"/>
      <c r="C146" s="151"/>
      <c r="D146" s="450"/>
      <c r="E146" s="418"/>
      <c r="F146" s="418"/>
      <c r="G146" s="418"/>
      <c r="H146" s="418"/>
      <c r="I146" s="419"/>
      <c r="J146" s="328"/>
      <c r="K146" s="328"/>
      <c r="L146" s="328"/>
      <c r="M146" s="328"/>
      <c r="N146" s="328"/>
      <c r="O146" s="328"/>
      <c r="P146" s="328"/>
      <c r="Q146" s="328"/>
      <c r="R146" s="328"/>
      <c r="S146" s="288"/>
      <c r="T146" s="288"/>
      <c r="U146" s="288"/>
      <c r="V146" s="288"/>
      <c r="W146" s="288"/>
      <c r="X146" s="45"/>
      <c r="Y146" s="45"/>
      <c r="Z146" s="148"/>
      <c r="AA146" s="148"/>
      <c r="AB146" s="53"/>
      <c r="AC146" s="53"/>
      <c r="AD146" s="53"/>
      <c r="AE146" s="53"/>
      <c r="AF146" s="54"/>
      <c r="AG146" s="72"/>
      <c r="AH146" s="150"/>
      <c r="AI146" s="151"/>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54"/>
      <c r="BM146" s="74"/>
      <c r="BN146" s="150"/>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54"/>
      <c r="CS146" s="72"/>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54"/>
    </row>
    <row r="147" spans="1:128" ht="24.95" customHeight="1" x14ac:dyDescent="0.2">
      <c r="A147" s="471"/>
      <c r="B147" s="150"/>
      <c r="C147" s="151"/>
      <c r="D147" s="450"/>
      <c r="E147" s="418"/>
      <c r="F147" s="418"/>
      <c r="G147" s="418"/>
      <c r="H147" s="418"/>
      <c r="I147" s="419"/>
      <c r="J147" s="328"/>
      <c r="K147" s="328"/>
      <c r="L147" s="328"/>
      <c r="M147" s="328"/>
      <c r="N147" s="328"/>
      <c r="O147" s="328"/>
      <c r="P147" s="328"/>
      <c r="Q147" s="328"/>
      <c r="R147" s="328"/>
      <c r="S147" s="288"/>
      <c r="T147" s="288"/>
      <c r="U147" s="288"/>
      <c r="V147" s="288"/>
      <c r="W147" s="288"/>
      <c r="X147" s="45"/>
      <c r="Y147" s="45"/>
      <c r="Z147" s="148"/>
      <c r="AA147" s="148"/>
      <c r="AB147" s="53"/>
      <c r="AC147" s="53"/>
      <c r="AD147" s="53"/>
      <c r="AE147" s="53"/>
      <c r="AF147" s="54"/>
      <c r="AG147" s="72"/>
      <c r="AH147" s="150"/>
      <c r="AI147" s="151"/>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54"/>
      <c r="BM147" s="74"/>
      <c r="BN147" s="150"/>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54"/>
      <c r="CS147" s="72"/>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54"/>
    </row>
    <row r="148" spans="1:128" ht="24.95" customHeight="1" x14ac:dyDescent="0.2">
      <c r="A148" s="471"/>
      <c r="B148" s="150"/>
      <c r="C148" s="151"/>
      <c r="D148" s="450"/>
      <c r="E148" s="418"/>
      <c r="F148" s="418"/>
      <c r="G148" s="418"/>
      <c r="H148" s="418"/>
      <c r="I148" s="419"/>
      <c r="J148" s="328"/>
      <c r="K148" s="328"/>
      <c r="L148" s="328"/>
      <c r="M148" s="328"/>
      <c r="N148" s="328"/>
      <c r="O148" s="328"/>
      <c r="P148" s="328"/>
      <c r="Q148" s="328"/>
      <c r="R148" s="328"/>
      <c r="S148" s="288"/>
      <c r="T148" s="288"/>
      <c r="U148" s="288"/>
      <c r="V148" s="288"/>
      <c r="W148" s="288"/>
      <c r="X148" s="45"/>
      <c r="Y148" s="45"/>
      <c r="Z148" s="148"/>
      <c r="AA148" s="148"/>
      <c r="AB148" s="53"/>
      <c r="AC148" s="53"/>
      <c r="AD148" s="53"/>
      <c r="AE148" s="53"/>
      <c r="AF148" s="54"/>
      <c r="AG148" s="72"/>
      <c r="AH148" s="150"/>
      <c r="AI148" s="151"/>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54"/>
      <c r="BM148" s="74"/>
      <c r="BN148" s="150"/>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54"/>
      <c r="CS148" s="72"/>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54"/>
    </row>
    <row r="149" spans="1:128" ht="24.95" customHeight="1" x14ac:dyDescent="0.2">
      <c r="A149" s="471"/>
      <c r="B149" s="266"/>
      <c r="C149" s="374"/>
      <c r="D149" s="451"/>
      <c r="E149" s="452"/>
      <c r="F149" s="452"/>
      <c r="G149" s="452"/>
      <c r="H149" s="452"/>
      <c r="I149" s="453"/>
      <c r="J149" s="328"/>
      <c r="K149" s="328"/>
      <c r="L149" s="328"/>
      <c r="M149" s="328"/>
      <c r="N149" s="328"/>
      <c r="O149" s="328"/>
      <c r="P149" s="328"/>
      <c r="Q149" s="328"/>
      <c r="R149" s="328"/>
      <c r="S149" s="288"/>
      <c r="T149" s="288"/>
      <c r="U149" s="288"/>
      <c r="V149" s="433"/>
      <c r="W149" s="288"/>
      <c r="X149" s="45"/>
      <c r="Y149" s="45"/>
      <c r="Z149" s="217"/>
      <c r="AA149" s="217"/>
      <c r="AB149" s="53"/>
      <c r="AC149" s="53"/>
      <c r="AD149" s="53"/>
      <c r="AE149" s="53"/>
      <c r="AF149" s="54"/>
      <c r="AG149" s="72"/>
      <c r="AH149" s="150"/>
      <c r="AI149" s="151"/>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54"/>
      <c r="BM149" s="74"/>
      <c r="BN149" s="150"/>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54"/>
      <c r="CS149" s="72"/>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54"/>
    </row>
    <row r="150" spans="1:128" ht="24.95" customHeight="1" x14ac:dyDescent="0.2">
      <c r="A150" s="471"/>
      <c r="B150" s="222"/>
      <c r="C150" s="223"/>
      <c r="D150" s="224"/>
      <c r="E150" s="225"/>
      <c r="F150" s="225"/>
      <c r="G150" s="225"/>
      <c r="H150" s="225"/>
      <c r="I150" s="225"/>
      <c r="J150" s="226"/>
      <c r="K150" s="226"/>
      <c r="L150" s="226"/>
      <c r="M150" s="226"/>
      <c r="N150" s="226"/>
      <c r="O150" s="226"/>
      <c r="P150" s="226"/>
      <c r="Q150" s="226"/>
      <c r="R150" s="226"/>
      <c r="S150" s="171"/>
      <c r="T150" s="171"/>
      <c r="U150" s="171"/>
      <c r="V150" s="227"/>
      <c r="W150" s="171"/>
      <c r="X150" s="228"/>
      <c r="Y150" s="228"/>
      <c r="Z150" s="171"/>
      <c r="AA150" s="171"/>
      <c r="AB150" s="53"/>
      <c r="AC150" s="53"/>
      <c r="AD150" s="53"/>
      <c r="AE150" s="53"/>
      <c r="AF150" s="54"/>
      <c r="AG150" s="72"/>
      <c r="AH150" s="150"/>
      <c r="AI150" s="151"/>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54"/>
      <c r="BM150" s="74"/>
      <c r="BN150" s="150"/>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54"/>
      <c r="CS150" s="72"/>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54"/>
    </row>
    <row r="151" spans="1:128" ht="13.5" x14ac:dyDescent="0.2">
      <c r="A151" s="471"/>
      <c r="B151" s="222"/>
      <c r="C151" s="223"/>
      <c r="D151" s="224"/>
      <c r="E151" s="225"/>
      <c r="F151" s="225"/>
      <c r="G151" s="225"/>
      <c r="H151" s="225"/>
      <c r="I151" s="225"/>
      <c r="J151" s="226"/>
      <c r="K151" s="226"/>
      <c r="L151" s="226"/>
      <c r="M151" s="226"/>
      <c r="N151" s="226"/>
      <c r="O151" s="226"/>
      <c r="P151" s="226"/>
      <c r="Q151" s="226"/>
      <c r="R151" s="226"/>
      <c r="S151" s="171"/>
      <c r="T151" s="171"/>
      <c r="U151" s="171"/>
      <c r="V151" s="227"/>
      <c r="W151" s="171"/>
      <c r="X151" s="228"/>
      <c r="Y151" s="228"/>
      <c r="Z151" s="171"/>
      <c r="AA151" s="171"/>
      <c r="AB151" s="53"/>
      <c r="AC151" s="53"/>
      <c r="AD151" s="53"/>
      <c r="AE151" s="53"/>
      <c r="AF151" s="54"/>
      <c r="AG151" s="72"/>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4"/>
      <c r="BM151" s="74"/>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4"/>
      <c r="CS151" s="72"/>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4"/>
    </row>
    <row r="152" spans="1:128" x14ac:dyDescent="0.2">
      <c r="A152" s="471"/>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4"/>
      <c r="AG152" s="72"/>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4"/>
      <c r="BM152" s="74"/>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4"/>
      <c r="CS152" s="72"/>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4"/>
    </row>
    <row r="153" spans="1:128" x14ac:dyDescent="0.2">
      <c r="A153" s="471"/>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4"/>
      <c r="AG153" s="72"/>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4"/>
      <c r="BM153" s="74"/>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4"/>
      <c r="CS153" s="72"/>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4"/>
    </row>
    <row r="154" spans="1:128" x14ac:dyDescent="0.2">
      <c r="A154" s="471"/>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4"/>
      <c r="AG154" s="72"/>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4"/>
      <c r="BM154" s="74"/>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4"/>
      <c r="CS154" s="72"/>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4"/>
    </row>
    <row r="155" spans="1:128" x14ac:dyDescent="0.2">
      <c r="A155" s="471"/>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4"/>
      <c r="AG155" s="72"/>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4"/>
      <c r="BM155" s="74"/>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4"/>
      <c r="CS155" s="72"/>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4"/>
    </row>
    <row r="156" spans="1:128" x14ac:dyDescent="0.2">
      <c r="A156" s="471"/>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4"/>
      <c r="AG156" s="72"/>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4"/>
      <c r="BM156" s="74"/>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4"/>
      <c r="CS156" s="72"/>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4"/>
    </row>
    <row r="157" spans="1:128" x14ac:dyDescent="0.2">
      <c r="A157" s="471"/>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4"/>
      <c r="AG157" s="72"/>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4"/>
      <c r="BM157" s="74"/>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4"/>
      <c r="CS157" s="72"/>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4"/>
    </row>
    <row r="158" spans="1:128" x14ac:dyDescent="0.2">
      <c r="A158" s="471"/>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4"/>
      <c r="AG158" s="72"/>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4"/>
      <c r="BM158" s="74"/>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4"/>
      <c r="CS158" s="72"/>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4"/>
    </row>
    <row r="159" spans="1:128" x14ac:dyDescent="0.2">
      <c r="A159" s="471"/>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4"/>
      <c r="AG159" s="72"/>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4"/>
      <c r="BM159" s="74"/>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4"/>
      <c r="CS159" s="72"/>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4"/>
    </row>
    <row r="160" spans="1:128" x14ac:dyDescent="0.2">
      <c r="A160" s="471"/>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4"/>
      <c r="AG160" s="72"/>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4"/>
      <c r="BM160" s="74"/>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4"/>
      <c r="CS160" s="72"/>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4"/>
    </row>
    <row r="161" spans="1:128" ht="13.5" thickBot="1" x14ac:dyDescent="0.25">
      <c r="A161" s="472"/>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8"/>
      <c r="AG161" s="73"/>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8"/>
      <c r="BM161" s="74"/>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8"/>
      <c r="CS161" s="73"/>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8"/>
    </row>
    <row r="162" spans="1:128" ht="12.75" customHeight="1" thickTop="1" x14ac:dyDescent="0.25">
      <c r="A162" s="461" t="s">
        <v>38</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76"/>
      <c r="AF162" s="102"/>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76"/>
      <c r="BL162" s="102"/>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76"/>
      <c r="CR162" s="102"/>
      <c r="CT162" s="129"/>
      <c r="CU162" s="129"/>
      <c r="CV162" s="129"/>
      <c r="CW162" s="129"/>
      <c r="CX162" s="129"/>
      <c r="CY162" s="129"/>
      <c r="CZ162" s="129"/>
      <c r="DA162" s="129"/>
      <c r="DB162" s="129"/>
      <c r="DC162" s="129"/>
      <c r="DD162" s="129"/>
      <c r="DE162" s="129"/>
      <c r="DF162" s="129"/>
      <c r="DG162" s="129"/>
      <c r="DH162" s="129"/>
      <c r="DI162" s="129"/>
      <c r="DJ162" s="129"/>
      <c r="DK162" s="129"/>
      <c r="DL162" s="129"/>
      <c r="DM162" s="129"/>
      <c r="DN162" s="129"/>
      <c r="DO162" s="129"/>
      <c r="DP162" s="129"/>
      <c r="DQ162" s="129"/>
      <c r="DR162" s="129"/>
      <c r="DS162" s="129"/>
      <c r="DT162" s="129"/>
      <c r="DU162" s="129"/>
      <c r="DV162" s="129"/>
      <c r="DW162" s="76"/>
      <c r="DX162" s="102"/>
    </row>
    <row r="163" spans="1:128" ht="12.75" customHeight="1" x14ac:dyDescent="0.2">
      <c r="A163" s="462"/>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81"/>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81"/>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81"/>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81"/>
    </row>
    <row r="164" spans="1:128" ht="12.75" customHeight="1" x14ac:dyDescent="0.2">
      <c r="A164" s="462"/>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81"/>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81"/>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81"/>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81"/>
    </row>
    <row r="165" spans="1:128" ht="12.75" customHeight="1" x14ac:dyDescent="0.2">
      <c r="A165" s="462"/>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81"/>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81"/>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81"/>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81"/>
    </row>
    <row r="166" spans="1:128" ht="12.75" customHeight="1" x14ac:dyDescent="0.2">
      <c r="A166" s="462"/>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81"/>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81"/>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81"/>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81"/>
    </row>
    <row r="167" spans="1:128" ht="12.75" customHeight="1" x14ac:dyDescent="0.2">
      <c r="A167" s="462"/>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81"/>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81"/>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81"/>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81"/>
    </row>
    <row r="168" spans="1:128" ht="12.75" customHeight="1" x14ac:dyDescent="0.2">
      <c r="A168" s="462"/>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81"/>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81"/>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81"/>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81"/>
    </row>
    <row r="169" spans="1:128" ht="12.75" customHeight="1" x14ac:dyDescent="0.2">
      <c r="A169" s="462"/>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81"/>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81"/>
      <c r="BN169" s="53"/>
      <c r="BO169" s="53"/>
      <c r="BP169" s="53"/>
      <c r="BQ169" s="53"/>
      <c r="BR169" s="53"/>
      <c r="BS169" s="53"/>
      <c r="BT169" s="53"/>
      <c r="BU169" s="53"/>
      <c r="BV169" s="53"/>
      <c r="BW169" s="53"/>
      <c r="BX169" s="53"/>
      <c r="BY169" s="53"/>
      <c r="BZ169" s="53"/>
      <c r="CA169" s="53"/>
      <c r="CB169" s="53"/>
      <c r="CC169" s="53"/>
      <c r="CD169" s="53"/>
      <c r="CE169" s="53"/>
      <c r="CF169" s="53"/>
      <c r="CG169" s="53"/>
      <c r="CH169" s="53"/>
      <c r="CI169" s="53"/>
      <c r="CJ169" s="53"/>
      <c r="CK169" s="53"/>
      <c r="CL169" s="53"/>
      <c r="CM169" s="53"/>
      <c r="CN169" s="53"/>
      <c r="CO169" s="53"/>
      <c r="CP169" s="53"/>
      <c r="CQ169" s="53"/>
      <c r="CR169" s="81"/>
      <c r="CT169" s="53"/>
      <c r="CU169" s="53"/>
      <c r="CV169" s="53"/>
      <c r="CW169" s="53"/>
      <c r="CX169" s="53"/>
      <c r="CY169" s="53"/>
      <c r="CZ169" s="53"/>
      <c r="DA169" s="53"/>
      <c r="DB169" s="53"/>
      <c r="DC169" s="53"/>
      <c r="DD169" s="53"/>
      <c r="DE169" s="53"/>
      <c r="DF169" s="53"/>
      <c r="DG169" s="53"/>
      <c r="DH169" s="53"/>
      <c r="DI169" s="53"/>
      <c r="DJ169" s="53"/>
      <c r="DK169" s="53"/>
      <c r="DL169" s="53"/>
      <c r="DM169" s="53"/>
      <c r="DN169" s="53"/>
      <c r="DO169" s="53"/>
      <c r="DP169" s="53"/>
      <c r="DQ169" s="53"/>
      <c r="DR169" s="53"/>
      <c r="DS169" s="53"/>
      <c r="DT169" s="53"/>
      <c r="DU169" s="53"/>
      <c r="DV169" s="53"/>
      <c r="DW169" s="53"/>
      <c r="DX169" s="81"/>
    </row>
    <row r="170" spans="1:128" ht="12.75" customHeight="1" x14ac:dyDescent="0.2">
      <c r="A170" s="462"/>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81"/>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81"/>
      <c r="BN170" s="53"/>
      <c r="BO170" s="53"/>
      <c r="BP170" s="53"/>
      <c r="BQ170" s="53"/>
      <c r="BR170" s="53"/>
      <c r="BS170" s="53"/>
      <c r="BT170" s="53"/>
      <c r="BU170" s="53"/>
      <c r="BV170" s="53"/>
      <c r="BW170" s="53"/>
      <c r="BX170" s="53"/>
      <c r="BY170" s="53"/>
      <c r="BZ170" s="53"/>
      <c r="CA170" s="53"/>
      <c r="CB170" s="53"/>
      <c r="CC170" s="53"/>
      <c r="CD170" s="53"/>
      <c r="CE170" s="53"/>
      <c r="CF170" s="53"/>
      <c r="CG170" s="53"/>
      <c r="CH170" s="53"/>
      <c r="CI170" s="53"/>
      <c r="CJ170" s="53"/>
      <c r="CK170" s="53"/>
      <c r="CL170" s="53"/>
      <c r="CM170" s="53"/>
      <c r="CN170" s="53"/>
      <c r="CO170" s="53"/>
      <c r="CP170" s="53"/>
      <c r="CQ170" s="53"/>
      <c r="CR170" s="81"/>
      <c r="CT170" s="53"/>
      <c r="CU170" s="53"/>
      <c r="CV170" s="53"/>
      <c r="CW170" s="53"/>
      <c r="CX170" s="53"/>
      <c r="CY170" s="53"/>
      <c r="CZ170" s="53"/>
      <c r="DA170" s="53"/>
      <c r="DB170" s="53"/>
      <c r="DC170" s="53"/>
      <c r="DD170" s="53"/>
      <c r="DE170" s="53"/>
      <c r="DF170" s="53"/>
      <c r="DG170" s="53"/>
      <c r="DH170" s="53"/>
      <c r="DI170" s="53"/>
      <c r="DJ170" s="53"/>
      <c r="DK170" s="53"/>
      <c r="DL170" s="53"/>
      <c r="DM170" s="53"/>
      <c r="DN170" s="53"/>
      <c r="DO170" s="53"/>
      <c r="DP170" s="53"/>
      <c r="DQ170" s="53"/>
      <c r="DR170" s="53"/>
      <c r="DS170" s="53"/>
      <c r="DT170" s="53"/>
      <c r="DU170" s="53"/>
      <c r="DV170" s="53"/>
      <c r="DW170" s="53"/>
      <c r="DX170" s="81"/>
    </row>
    <row r="171" spans="1:128" ht="12.75" customHeight="1" x14ac:dyDescent="0.2">
      <c r="A171" s="462"/>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81"/>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81"/>
      <c r="BN171" s="53"/>
      <c r="BO171" s="53"/>
      <c r="BP171" s="53"/>
      <c r="BQ171" s="53"/>
      <c r="BR171" s="53"/>
      <c r="BS171" s="53"/>
      <c r="BT171" s="53"/>
      <c r="BU171" s="53"/>
      <c r="BV171" s="53"/>
      <c r="BW171" s="53"/>
      <c r="BX171" s="53"/>
      <c r="BY171" s="53"/>
      <c r="BZ171" s="53"/>
      <c r="CA171" s="53"/>
      <c r="CB171" s="53"/>
      <c r="CC171" s="53"/>
      <c r="CD171" s="53"/>
      <c r="CE171" s="53"/>
      <c r="CF171" s="53"/>
      <c r="CG171" s="53"/>
      <c r="CH171" s="53"/>
      <c r="CI171" s="53"/>
      <c r="CJ171" s="53"/>
      <c r="CK171" s="53"/>
      <c r="CL171" s="53"/>
      <c r="CM171" s="53"/>
      <c r="CN171" s="53"/>
      <c r="CO171" s="53"/>
      <c r="CP171" s="53"/>
      <c r="CQ171" s="53"/>
      <c r="CR171" s="81"/>
      <c r="CT171" s="53"/>
      <c r="CU171" s="53"/>
      <c r="CV171" s="53"/>
      <c r="CW171" s="53"/>
      <c r="CX171" s="53"/>
      <c r="CY171" s="53"/>
      <c r="CZ171" s="53"/>
      <c r="DA171" s="53"/>
      <c r="DB171" s="53"/>
      <c r="DC171" s="53"/>
      <c r="DD171" s="53"/>
      <c r="DE171" s="53"/>
      <c r="DF171" s="53"/>
      <c r="DG171" s="53"/>
      <c r="DH171" s="53"/>
      <c r="DI171" s="53"/>
      <c r="DJ171" s="53"/>
      <c r="DK171" s="53"/>
      <c r="DL171" s="53"/>
      <c r="DM171" s="53"/>
      <c r="DN171" s="53"/>
      <c r="DO171" s="53"/>
      <c r="DP171" s="53"/>
      <c r="DQ171" s="53"/>
      <c r="DR171" s="53"/>
      <c r="DS171" s="53"/>
      <c r="DT171" s="53"/>
      <c r="DU171" s="53"/>
      <c r="DV171" s="53"/>
      <c r="DW171" s="53"/>
      <c r="DX171" s="81"/>
    </row>
    <row r="172" spans="1:128" ht="12.75" customHeight="1" x14ac:dyDescent="0.2">
      <c r="A172" s="462"/>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81"/>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81"/>
      <c r="BN172" s="53"/>
      <c r="BO172" s="53"/>
      <c r="BP172" s="53"/>
      <c r="BQ172" s="53"/>
      <c r="BR172" s="53"/>
      <c r="BS172" s="53"/>
      <c r="BT172" s="53"/>
      <c r="BU172" s="53"/>
      <c r="BV172" s="53"/>
      <c r="BW172" s="53"/>
      <c r="BX172" s="53"/>
      <c r="BY172" s="53"/>
      <c r="BZ172" s="53"/>
      <c r="CA172" s="53"/>
      <c r="CB172" s="53"/>
      <c r="CC172" s="53"/>
      <c r="CD172" s="53"/>
      <c r="CE172" s="53"/>
      <c r="CF172" s="53"/>
      <c r="CG172" s="53"/>
      <c r="CH172" s="53"/>
      <c r="CI172" s="53"/>
      <c r="CJ172" s="53"/>
      <c r="CK172" s="53"/>
      <c r="CL172" s="53"/>
      <c r="CM172" s="53"/>
      <c r="CN172" s="53"/>
      <c r="CO172" s="53"/>
      <c r="CP172" s="53"/>
      <c r="CQ172" s="53"/>
      <c r="CR172" s="81"/>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53"/>
      <c r="DP172" s="53"/>
      <c r="DQ172" s="53"/>
      <c r="DR172" s="53"/>
      <c r="DS172" s="53"/>
      <c r="DT172" s="53"/>
      <c r="DU172" s="53"/>
      <c r="DV172" s="53"/>
      <c r="DW172" s="53"/>
      <c r="DX172" s="81"/>
    </row>
    <row r="173" spans="1:128" ht="12.75" customHeight="1" x14ac:dyDescent="0.2">
      <c r="A173" s="462"/>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81"/>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81"/>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81"/>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81"/>
    </row>
    <row r="174" spans="1:128" ht="12.75" customHeight="1" x14ac:dyDescent="0.2">
      <c r="A174" s="462"/>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81"/>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81"/>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81"/>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81"/>
    </row>
    <row r="175" spans="1:128" ht="12.75" customHeight="1" x14ac:dyDescent="0.2">
      <c r="A175" s="462"/>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81"/>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81"/>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81"/>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81"/>
    </row>
    <row r="176" spans="1:128" ht="12.75" customHeight="1" x14ac:dyDescent="0.2">
      <c r="A176" s="462"/>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81"/>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81"/>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81"/>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81"/>
    </row>
    <row r="177" spans="1:128" ht="12.75" customHeight="1" x14ac:dyDescent="0.2">
      <c r="A177" s="46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81"/>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81"/>
      <c r="BN177" s="53"/>
      <c r="BO177" s="53"/>
      <c r="BP177" s="53"/>
      <c r="BQ177" s="53"/>
      <c r="BR177" s="53"/>
      <c r="BS177" s="53"/>
      <c r="BT177" s="53"/>
      <c r="BU177" s="53"/>
      <c r="BV177" s="53"/>
      <c r="BW177" s="53"/>
      <c r="BX177" s="53"/>
      <c r="BY177" s="53"/>
      <c r="BZ177" s="53"/>
      <c r="CA177" s="53"/>
      <c r="CB177" s="53"/>
      <c r="CC177" s="53"/>
      <c r="CD177" s="53"/>
      <c r="CE177" s="53"/>
      <c r="CF177" s="53"/>
      <c r="CG177" s="53"/>
      <c r="CH177" s="53"/>
      <c r="CI177" s="53"/>
      <c r="CJ177" s="53"/>
      <c r="CK177" s="53"/>
      <c r="CL177" s="53"/>
      <c r="CM177" s="53"/>
      <c r="CN177" s="53"/>
      <c r="CO177" s="53"/>
      <c r="CP177" s="53"/>
      <c r="CQ177" s="53"/>
      <c r="CR177" s="81"/>
      <c r="CT177" s="53"/>
      <c r="CU177" s="53"/>
      <c r="CV177" s="53"/>
      <c r="CW177" s="53"/>
      <c r="CX177" s="53"/>
      <c r="CY177" s="53"/>
      <c r="CZ177" s="53"/>
      <c r="DA177" s="53"/>
      <c r="DB177" s="53"/>
      <c r="DC177" s="53"/>
      <c r="DD177" s="53"/>
      <c r="DE177" s="53"/>
      <c r="DF177" s="53"/>
      <c r="DG177" s="53"/>
      <c r="DH177" s="53"/>
      <c r="DI177" s="53"/>
      <c r="DJ177" s="53"/>
      <c r="DK177" s="53"/>
      <c r="DL177" s="53"/>
      <c r="DM177" s="53"/>
      <c r="DN177" s="53"/>
      <c r="DO177" s="53"/>
      <c r="DP177" s="53"/>
      <c r="DQ177" s="53"/>
      <c r="DR177" s="53"/>
      <c r="DS177" s="53"/>
      <c r="DT177" s="53"/>
      <c r="DU177" s="53"/>
      <c r="DV177" s="53"/>
      <c r="DW177" s="53"/>
      <c r="DX177" s="81"/>
    </row>
    <row r="178" spans="1:128" ht="12.75" customHeight="1" x14ac:dyDescent="0.2">
      <c r="A178" s="462"/>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81"/>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81"/>
      <c r="BN178" s="53"/>
      <c r="BO178" s="53"/>
      <c r="BP178" s="53"/>
      <c r="BQ178" s="53"/>
      <c r="BR178" s="53"/>
      <c r="BS178" s="53"/>
      <c r="BT178" s="53"/>
      <c r="BU178" s="53"/>
      <c r="BV178" s="53"/>
      <c r="BW178" s="53"/>
      <c r="BX178" s="53"/>
      <c r="BY178" s="53"/>
      <c r="BZ178" s="53"/>
      <c r="CA178" s="53"/>
      <c r="CB178" s="53"/>
      <c r="CC178" s="53"/>
      <c r="CD178" s="53"/>
      <c r="CE178" s="53"/>
      <c r="CF178" s="53"/>
      <c r="CG178" s="53"/>
      <c r="CH178" s="53"/>
      <c r="CI178" s="53"/>
      <c r="CJ178" s="53"/>
      <c r="CK178" s="53"/>
      <c r="CL178" s="53"/>
      <c r="CM178" s="53"/>
      <c r="CN178" s="53"/>
      <c r="CO178" s="53"/>
      <c r="CP178" s="53"/>
      <c r="CQ178" s="53"/>
      <c r="CR178" s="81"/>
      <c r="CT178" s="53"/>
      <c r="CU178" s="53"/>
      <c r="CV178" s="53"/>
      <c r="CW178" s="53"/>
      <c r="CX178" s="53"/>
      <c r="CY178" s="53"/>
      <c r="CZ178" s="53"/>
      <c r="DA178" s="53"/>
      <c r="DB178" s="53"/>
      <c r="DC178" s="53"/>
      <c r="DD178" s="53"/>
      <c r="DE178" s="53"/>
      <c r="DF178" s="53"/>
      <c r="DG178" s="53"/>
      <c r="DH178" s="53"/>
      <c r="DI178" s="53"/>
      <c r="DJ178" s="53"/>
      <c r="DK178" s="53"/>
      <c r="DL178" s="53"/>
      <c r="DM178" s="53"/>
      <c r="DN178" s="53"/>
      <c r="DO178" s="53"/>
      <c r="DP178" s="53"/>
      <c r="DQ178" s="53"/>
      <c r="DR178" s="53"/>
      <c r="DS178" s="53"/>
      <c r="DT178" s="53"/>
      <c r="DU178" s="53"/>
      <c r="DV178" s="53"/>
      <c r="DW178" s="53"/>
      <c r="DX178" s="81"/>
    </row>
    <row r="179" spans="1:128" ht="12.75" customHeight="1" x14ac:dyDescent="0.2">
      <c r="A179" s="462"/>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81"/>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81"/>
      <c r="BN179" s="53"/>
      <c r="BO179" s="53"/>
      <c r="BP179" s="53"/>
      <c r="BQ179" s="53"/>
      <c r="BR179" s="53"/>
      <c r="BS179" s="53"/>
      <c r="BT179" s="53"/>
      <c r="BU179" s="53"/>
      <c r="BV179" s="53"/>
      <c r="BW179" s="53"/>
      <c r="BX179" s="53"/>
      <c r="BY179" s="53"/>
      <c r="BZ179" s="53"/>
      <c r="CA179" s="53"/>
      <c r="CB179" s="53"/>
      <c r="CC179" s="53"/>
      <c r="CD179" s="53"/>
      <c r="CE179" s="53"/>
      <c r="CF179" s="53"/>
      <c r="CG179" s="53"/>
      <c r="CH179" s="53"/>
      <c r="CI179" s="53"/>
      <c r="CJ179" s="53"/>
      <c r="CK179" s="53"/>
      <c r="CL179" s="53"/>
      <c r="CM179" s="53"/>
      <c r="CN179" s="53"/>
      <c r="CO179" s="53"/>
      <c r="CP179" s="53"/>
      <c r="CQ179" s="53"/>
      <c r="CR179" s="81"/>
      <c r="CT179" s="53"/>
      <c r="CU179" s="53"/>
      <c r="CV179" s="53"/>
      <c r="CW179" s="53"/>
      <c r="CX179" s="53"/>
      <c r="CY179" s="53"/>
      <c r="CZ179" s="53"/>
      <c r="DA179" s="53"/>
      <c r="DB179" s="53"/>
      <c r="DC179" s="53"/>
      <c r="DD179" s="53"/>
      <c r="DE179" s="53"/>
      <c r="DF179" s="53"/>
      <c r="DG179" s="53"/>
      <c r="DH179" s="53"/>
      <c r="DI179" s="53"/>
      <c r="DJ179" s="53"/>
      <c r="DK179" s="53"/>
      <c r="DL179" s="53"/>
      <c r="DM179" s="53"/>
      <c r="DN179" s="53"/>
      <c r="DO179" s="53"/>
      <c r="DP179" s="53"/>
      <c r="DQ179" s="53"/>
      <c r="DR179" s="53"/>
      <c r="DS179" s="53"/>
      <c r="DT179" s="53"/>
      <c r="DU179" s="53"/>
      <c r="DV179" s="53"/>
      <c r="DW179" s="53"/>
      <c r="DX179" s="81"/>
    </row>
    <row r="180" spans="1:128" ht="12.75" customHeight="1" x14ac:dyDescent="0.2">
      <c r="A180" s="462"/>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81"/>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81"/>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81"/>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81"/>
    </row>
    <row r="181" spans="1:128" ht="12.75" customHeight="1" x14ac:dyDescent="0.2">
      <c r="A181" s="462"/>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81"/>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81"/>
      <c r="BN181" s="53"/>
      <c r="BO181" s="53"/>
      <c r="BP181" s="53"/>
      <c r="BQ181" s="53"/>
      <c r="BR181" s="53"/>
      <c r="BS181" s="53"/>
      <c r="BT181" s="53"/>
      <c r="BU181" s="53"/>
      <c r="BV181" s="53"/>
      <c r="BW181" s="53"/>
      <c r="BX181" s="53"/>
      <c r="BY181" s="53"/>
      <c r="BZ181" s="53"/>
      <c r="CA181" s="53"/>
      <c r="CB181" s="53"/>
      <c r="CC181" s="53"/>
      <c r="CD181" s="53"/>
      <c r="CE181" s="53"/>
      <c r="CF181" s="53"/>
      <c r="CG181" s="53"/>
      <c r="CH181" s="53"/>
      <c r="CI181" s="53"/>
      <c r="CJ181" s="53"/>
      <c r="CK181" s="53"/>
      <c r="CL181" s="53"/>
      <c r="CM181" s="53"/>
      <c r="CN181" s="53"/>
      <c r="CO181" s="53"/>
      <c r="CP181" s="53"/>
      <c r="CQ181" s="53"/>
      <c r="CR181" s="81"/>
      <c r="CT181" s="53"/>
      <c r="CU181" s="53"/>
      <c r="CV181" s="53"/>
      <c r="CW181" s="53"/>
      <c r="CX181" s="53"/>
      <c r="CY181" s="53"/>
      <c r="CZ181" s="53"/>
      <c r="DA181" s="53"/>
      <c r="DB181" s="53"/>
      <c r="DC181" s="53"/>
      <c r="DD181" s="53"/>
      <c r="DE181" s="53"/>
      <c r="DF181" s="53"/>
      <c r="DG181" s="53"/>
      <c r="DH181" s="53"/>
      <c r="DI181" s="53"/>
      <c r="DJ181" s="53"/>
      <c r="DK181" s="53"/>
      <c r="DL181" s="53"/>
      <c r="DM181" s="53"/>
      <c r="DN181" s="53"/>
      <c r="DO181" s="53"/>
      <c r="DP181" s="53"/>
      <c r="DQ181" s="53"/>
      <c r="DR181" s="53"/>
      <c r="DS181" s="53"/>
      <c r="DT181" s="53"/>
      <c r="DU181" s="53"/>
      <c r="DV181" s="53"/>
      <c r="DW181" s="53"/>
      <c r="DX181" s="81"/>
    </row>
    <row r="182" spans="1:128" ht="12.75" customHeight="1" x14ac:dyDescent="0.2">
      <c r="A182" s="462"/>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81"/>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81"/>
      <c r="BN182" s="53"/>
      <c r="BO182" s="53"/>
      <c r="BP182" s="53"/>
      <c r="BQ182" s="53"/>
      <c r="BR182" s="53"/>
      <c r="BS182" s="53"/>
      <c r="BT182" s="53"/>
      <c r="BU182" s="53"/>
      <c r="BV182" s="53"/>
      <c r="BW182" s="53"/>
      <c r="BX182" s="53"/>
      <c r="BY182" s="53"/>
      <c r="BZ182" s="53"/>
      <c r="CA182" s="53"/>
      <c r="CB182" s="53"/>
      <c r="CC182" s="53"/>
      <c r="CD182" s="53"/>
      <c r="CE182" s="53"/>
      <c r="CF182" s="53"/>
      <c r="CG182" s="53"/>
      <c r="CH182" s="53"/>
      <c r="CI182" s="53"/>
      <c r="CJ182" s="53"/>
      <c r="CK182" s="53"/>
      <c r="CL182" s="53"/>
      <c r="CM182" s="53"/>
      <c r="CN182" s="53"/>
      <c r="CO182" s="53"/>
      <c r="CP182" s="53"/>
      <c r="CQ182" s="53"/>
      <c r="CR182" s="81"/>
      <c r="CT182" s="53"/>
      <c r="CU182" s="53"/>
      <c r="CV182" s="53"/>
      <c r="CW182" s="53"/>
      <c r="CX182" s="53"/>
      <c r="CY182" s="53"/>
      <c r="CZ182" s="53"/>
      <c r="DA182" s="53"/>
      <c r="DB182" s="53"/>
      <c r="DC182" s="53"/>
      <c r="DD182" s="53"/>
      <c r="DE182" s="53"/>
      <c r="DF182" s="53"/>
      <c r="DG182" s="53"/>
      <c r="DH182" s="53"/>
      <c r="DI182" s="53"/>
      <c r="DJ182" s="53"/>
      <c r="DK182" s="53"/>
      <c r="DL182" s="53"/>
      <c r="DM182" s="53"/>
      <c r="DN182" s="53"/>
      <c r="DO182" s="53"/>
      <c r="DP182" s="53"/>
      <c r="DQ182" s="53"/>
      <c r="DR182" s="53"/>
      <c r="DS182" s="53"/>
      <c r="DT182" s="53"/>
      <c r="DU182" s="53"/>
      <c r="DV182" s="53"/>
      <c r="DW182" s="53"/>
      <c r="DX182" s="81"/>
    </row>
    <row r="183" spans="1:128" ht="12.75" customHeight="1" x14ac:dyDescent="0.2">
      <c r="A183" s="462"/>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81"/>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81"/>
      <c r="BN183" s="53"/>
      <c r="BO183" s="53"/>
      <c r="BP183" s="53"/>
      <c r="BQ183" s="53"/>
      <c r="BR183" s="53"/>
      <c r="BS183" s="53"/>
      <c r="BT183" s="53"/>
      <c r="BU183" s="53"/>
      <c r="BV183" s="53"/>
      <c r="BW183" s="53"/>
      <c r="BX183" s="53"/>
      <c r="BY183" s="53"/>
      <c r="BZ183" s="53"/>
      <c r="CA183" s="53"/>
      <c r="CB183" s="53"/>
      <c r="CC183" s="53"/>
      <c r="CD183" s="53"/>
      <c r="CE183" s="53"/>
      <c r="CF183" s="53"/>
      <c r="CG183" s="53"/>
      <c r="CH183" s="53"/>
      <c r="CI183" s="53"/>
      <c r="CJ183" s="53"/>
      <c r="CK183" s="53"/>
      <c r="CL183" s="53"/>
      <c r="CM183" s="53"/>
      <c r="CN183" s="53"/>
      <c r="CO183" s="53"/>
      <c r="CP183" s="53"/>
      <c r="CQ183" s="53"/>
      <c r="CR183" s="81"/>
      <c r="CT183" s="53"/>
      <c r="CU183" s="53"/>
      <c r="CV183" s="53"/>
      <c r="CW183" s="53"/>
      <c r="CX183" s="53"/>
      <c r="CY183" s="53"/>
      <c r="CZ183" s="53"/>
      <c r="DA183" s="53"/>
      <c r="DB183" s="53"/>
      <c r="DC183" s="53"/>
      <c r="DD183" s="53"/>
      <c r="DE183" s="53"/>
      <c r="DF183" s="53"/>
      <c r="DG183" s="53"/>
      <c r="DH183" s="53"/>
      <c r="DI183" s="53"/>
      <c r="DJ183" s="53"/>
      <c r="DK183" s="53"/>
      <c r="DL183" s="53"/>
      <c r="DM183" s="53"/>
      <c r="DN183" s="53"/>
      <c r="DO183" s="53"/>
      <c r="DP183" s="53"/>
      <c r="DQ183" s="53"/>
      <c r="DR183" s="53"/>
      <c r="DS183" s="53"/>
      <c r="DT183" s="53"/>
      <c r="DU183" s="53"/>
      <c r="DV183" s="53"/>
      <c r="DW183" s="53"/>
      <c r="DX183" s="81"/>
    </row>
    <row r="184" spans="1:128" ht="12.75" customHeight="1" x14ac:dyDescent="0.2">
      <c r="A184" s="462"/>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81"/>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81"/>
      <c r="BN184" s="53"/>
      <c r="BO184" s="53"/>
      <c r="BP184" s="53"/>
      <c r="BQ184" s="53"/>
      <c r="BR184" s="53"/>
      <c r="BS184" s="53"/>
      <c r="BT184" s="53"/>
      <c r="BU184" s="53"/>
      <c r="BV184" s="53"/>
      <c r="BW184" s="53"/>
      <c r="BX184" s="53"/>
      <c r="BY184" s="53"/>
      <c r="BZ184" s="53"/>
      <c r="CA184" s="53"/>
      <c r="CB184" s="53"/>
      <c r="CC184" s="53"/>
      <c r="CD184" s="53"/>
      <c r="CE184" s="53"/>
      <c r="CF184" s="53"/>
      <c r="CG184" s="53"/>
      <c r="CH184" s="53"/>
      <c r="CI184" s="53"/>
      <c r="CJ184" s="53"/>
      <c r="CK184" s="53"/>
      <c r="CL184" s="53"/>
      <c r="CM184" s="53"/>
      <c r="CN184" s="53"/>
      <c r="CO184" s="53"/>
      <c r="CP184" s="53"/>
      <c r="CQ184" s="53"/>
      <c r="CR184" s="81"/>
      <c r="CT184" s="53"/>
      <c r="CU184" s="53"/>
      <c r="CV184" s="53"/>
      <c r="CW184" s="53"/>
      <c r="CX184" s="53"/>
      <c r="CY184" s="53"/>
      <c r="CZ184" s="53"/>
      <c r="DA184" s="53"/>
      <c r="DB184" s="53"/>
      <c r="DC184" s="53"/>
      <c r="DD184" s="53"/>
      <c r="DE184" s="53"/>
      <c r="DF184" s="53"/>
      <c r="DG184" s="53"/>
      <c r="DH184" s="53"/>
      <c r="DI184" s="53"/>
      <c r="DJ184" s="53"/>
      <c r="DK184" s="53"/>
      <c r="DL184" s="53"/>
      <c r="DM184" s="53"/>
      <c r="DN184" s="53"/>
      <c r="DO184" s="53"/>
      <c r="DP184" s="53"/>
      <c r="DQ184" s="53"/>
      <c r="DR184" s="53"/>
      <c r="DS184" s="53"/>
      <c r="DT184" s="53"/>
      <c r="DU184" s="53"/>
      <c r="DV184" s="53"/>
      <c r="DW184" s="53"/>
      <c r="DX184" s="81"/>
    </row>
    <row r="185" spans="1:128" ht="12.75" customHeight="1" x14ac:dyDescent="0.2">
      <c r="A185" s="462"/>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81"/>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81"/>
      <c r="BN185" s="53"/>
      <c r="BO185" s="53"/>
      <c r="BP185" s="53"/>
      <c r="BQ185" s="53"/>
      <c r="BR185" s="53"/>
      <c r="BS185" s="53"/>
      <c r="BT185" s="53"/>
      <c r="BU185" s="53"/>
      <c r="BV185" s="53"/>
      <c r="BW185" s="53"/>
      <c r="BX185" s="53"/>
      <c r="BY185" s="53"/>
      <c r="BZ185" s="53"/>
      <c r="CA185" s="53"/>
      <c r="CB185" s="53"/>
      <c r="CC185" s="53"/>
      <c r="CD185" s="53"/>
      <c r="CE185" s="53"/>
      <c r="CF185" s="53"/>
      <c r="CG185" s="53"/>
      <c r="CH185" s="53"/>
      <c r="CI185" s="53"/>
      <c r="CJ185" s="53"/>
      <c r="CK185" s="53"/>
      <c r="CL185" s="53"/>
      <c r="CM185" s="53"/>
      <c r="CN185" s="53"/>
      <c r="CO185" s="53"/>
      <c r="CP185" s="53"/>
      <c r="CQ185" s="53"/>
      <c r="CR185" s="81"/>
      <c r="CT185" s="53"/>
      <c r="CU185" s="53"/>
      <c r="CV185" s="53"/>
      <c r="CW185" s="53"/>
      <c r="CX185" s="53"/>
      <c r="CY185" s="53"/>
      <c r="CZ185" s="53"/>
      <c r="DA185" s="53"/>
      <c r="DB185" s="53"/>
      <c r="DC185" s="53"/>
      <c r="DD185" s="53"/>
      <c r="DE185" s="53"/>
      <c r="DF185" s="53"/>
      <c r="DG185" s="53"/>
      <c r="DH185" s="53"/>
      <c r="DI185" s="53"/>
      <c r="DJ185" s="53"/>
      <c r="DK185" s="53"/>
      <c r="DL185" s="53"/>
      <c r="DM185" s="53"/>
      <c r="DN185" s="53"/>
      <c r="DO185" s="53"/>
      <c r="DP185" s="53"/>
      <c r="DQ185" s="53"/>
      <c r="DR185" s="53"/>
      <c r="DS185" s="53"/>
      <c r="DT185" s="53"/>
      <c r="DU185" s="53"/>
      <c r="DV185" s="53"/>
      <c r="DW185" s="53"/>
      <c r="DX185" s="81"/>
    </row>
    <row r="186" spans="1:128" ht="12.75" customHeight="1" x14ac:dyDescent="0.2">
      <c r="A186" s="462"/>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81"/>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81"/>
      <c r="BN186" s="53"/>
      <c r="BO186" s="53"/>
      <c r="BP186" s="53"/>
      <c r="BQ186" s="53"/>
      <c r="BR186" s="53"/>
      <c r="BS186" s="53"/>
      <c r="BT186" s="53"/>
      <c r="BU186" s="53"/>
      <c r="BV186" s="53"/>
      <c r="BW186" s="53"/>
      <c r="BX186" s="53"/>
      <c r="BY186" s="53"/>
      <c r="BZ186" s="53"/>
      <c r="CA186" s="53"/>
      <c r="CB186" s="53"/>
      <c r="CC186" s="53"/>
      <c r="CD186" s="53"/>
      <c r="CE186" s="53"/>
      <c r="CF186" s="53"/>
      <c r="CG186" s="53"/>
      <c r="CH186" s="53"/>
      <c r="CI186" s="53"/>
      <c r="CJ186" s="53"/>
      <c r="CK186" s="53"/>
      <c r="CL186" s="53"/>
      <c r="CM186" s="53"/>
      <c r="CN186" s="53"/>
      <c r="CO186" s="53"/>
      <c r="CP186" s="53"/>
      <c r="CQ186" s="53"/>
      <c r="CR186" s="81"/>
      <c r="CT186" s="53"/>
      <c r="CU186" s="53"/>
      <c r="CV186" s="53"/>
      <c r="CW186" s="53"/>
      <c r="CX186" s="53"/>
      <c r="CY186" s="53"/>
      <c r="CZ186" s="53"/>
      <c r="DA186" s="53"/>
      <c r="DB186" s="53"/>
      <c r="DC186" s="53"/>
      <c r="DD186" s="53"/>
      <c r="DE186" s="53"/>
      <c r="DF186" s="53"/>
      <c r="DG186" s="53"/>
      <c r="DH186" s="53"/>
      <c r="DI186" s="53"/>
      <c r="DJ186" s="53"/>
      <c r="DK186" s="53"/>
      <c r="DL186" s="53"/>
      <c r="DM186" s="53"/>
      <c r="DN186" s="53"/>
      <c r="DO186" s="53"/>
      <c r="DP186" s="53"/>
      <c r="DQ186" s="53"/>
      <c r="DR186" s="53"/>
      <c r="DS186" s="53"/>
      <c r="DT186" s="53"/>
      <c r="DU186" s="53"/>
      <c r="DV186" s="53"/>
      <c r="DW186" s="53"/>
      <c r="DX186" s="81"/>
    </row>
    <row r="187" spans="1:128" ht="12.75" customHeight="1" x14ac:dyDescent="0.2">
      <c r="A187" s="462"/>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81"/>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81"/>
      <c r="BN187" s="53"/>
      <c r="BO187" s="53"/>
      <c r="BP187" s="53"/>
      <c r="BQ187" s="53"/>
      <c r="BR187" s="53"/>
      <c r="BS187" s="53"/>
      <c r="BT187" s="53"/>
      <c r="BU187" s="53"/>
      <c r="BV187" s="53"/>
      <c r="BW187" s="53"/>
      <c r="BX187" s="53"/>
      <c r="BY187" s="53"/>
      <c r="BZ187" s="53"/>
      <c r="CA187" s="53"/>
      <c r="CB187" s="53"/>
      <c r="CC187" s="53"/>
      <c r="CD187" s="53"/>
      <c r="CE187" s="53"/>
      <c r="CF187" s="53"/>
      <c r="CG187" s="53"/>
      <c r="CH187" s="53"/>
      <c r="CI187" s="53"/>
      <c r="CJ187" s="53"/>
      <c r="CK187" s="53"/>
      <c r="CL187" s="53"/>
      <c r="CM187" s="53"/>
      <c r="CN187" s="53"/>
      <c r="CO187" s="53"/>
      <c r="CP187" s="53"/>
      <c r="CQ187" s="53"/>
      <c r="CR187" s="81"/>
      <c r="CT187" s="53"/>
      <c r="CU187" s="53"/>
      <c r="CV187" s="53"/>
      <c r="CW187" s="53"/>
      <c r="CX187" s="53"/>
      <c r="CY187" s="53"/>
      <c r="CZ187" s="53"/>
      <c r="DA187" s="53"/>
      <c r="DB187" s="53"/>
      <c r="DC187" s="53"/>
      <c r="DD187" s="53"/>
      <c r="DE187" s="53"/>
      <c r="DF187" s="53"/>
      <c r="DG187" s="53"/>
      <c r="DH187" s="53"/>
      <c r="DI187" s="53"/>
      <c r="DJ187" s="53"/>
      <c r="DK187" s="53"/>
      <c r="DL187" s="53"/>
      <c r="DM187" s="53"/>
      <c r="DN187" s="53"/>
      <c r="DO187" s="53"/>
      <c r="DP187" s="53"/>
      <c r="DQ187" s="53"/>
      <c r="DR187" s="53"/>
      <c r="DS187" s="53"/>
      <c r="DT187" s="53"/>
      <c r="DU187" s="53"/>
      <c r="DV187" s="53"/>
      <c r="DW187" s="53"/>
      <c r="DX187" s="81"/>
    </row>
    <row r="188" spans="1:128" ht="12.75" customHeight="1" x14ac:dyDescent="0.2">
      <c r="A188" s="462"/>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81"/>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81"/>
      <c r="BN188" s="53"/>
      <c r="BO188" s="53"/>
      <c r="BP188" s="53"/>
      <c r="BQ188" s="53"/>
      <c r="BR188" s="53"/>
      <c r="BS188" s="53"/>
      <c r="BT188" s="53"/>
      <c r="BU188" s="53"/>
      <c r="BV188" s="53"/>
      <c r="BW188" s="53"/>
      <c r="BX188" s="53"/>
      <c r="BY188" s="53"/>
      <c r="BZ188" s="53"/>
      <c r="CA188" s="53"/>
      <c r="CB188" s="53"/>
      <c r="CC188" s="53"/>
      <c r="CD188" s="53"/>
      <c r="CE188" s="53"/>
      <c r="CF188" s="53"/>
      <c r="CG188" s="53"/>
      <c r="CH188" s="53"/>
      <c r="CI188" s="53"/>
      <c r="CJ188" s="53"/>
      <c r="CK188" s="53"/>
      <c r="CL188" s="53"/>
      <c r="CM188" s="53"/>
      <c r="CN188" s="53"/>
      <c r="CO188" s="53"/>
      <c r="CP188" s="53"/>
      <c r="CQ188" s="53"/>
      <c r="CR188" s="81"/>
      <c r="CT188" s="53"/>
      <c r="CU188" s="53"/>
      <c r="CV188" s="53"/>
      <c r="CW188" s="53"/>
      <c r="CX188" s="53"/>
      <c r="CY188" s="53"/>
      <c r="CZ188" s="53"/>
      <c r="DA188" s="53"/>
      <c r="DB188" s="53"/>
      <c r="DC188" s="53"/>
      <c r="DD188" s="53"/>
      <c r="DE188" s="53"/>
      <c r="DF188" s="53"/>
      <c r="DG188" s="53"/>
      <c r="DH188" s="53"/>
      <c r="DI188" s="53"/>
      <c r="DJ188" s="53"/>
      <c r="DK188" s="53"/>
      <c r="DL188" s="53"/>
      <c r="DM188" s="53"/>
      <c r="DN188" s="53"/>
      <c r="DO188" s="53"/>
      <c r="DP188" s="53"/>
      <c r="DQ188" s="53"/>
      <c r="DR188" s="53"/>
      <c r="DS188" s="53"/>
      <c r="DT188" s="53"/>
      <c r="DU188" s="53"/>
      <c r="DV188" s="53"/>
      <c r="DW188" s="53"/>
      <c r="DX188" s="81"/>
    </row>
    <row r="189" spans="1:128" ht="12.75" customHeight="1" x14ac:dyDescent="0.2">
      <c r="A189" s="462"/>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81"/>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81"/>
      <c r="BN189" s="53"/>
      <c r="BO189" s="53"/>
      <c r="BP189" s="53"/>
      <c r="BQ189" s="53"/>
      <c r="BR189" s="53"/>
      <c r="BS189" s="53"/>
      <c r="BT189" s="53"/>
      <c r="BU189" s="53"/>
      <c r="BV189" s="53"/>
      <c r="BW189" s="53"/>
      <c r="BX189" s="53"/>
      <c r="BY189" s="53"/>
      <c r="BZ189" s="53"/>
      <c r="CA189" s="53"/>
      <c r="CB189" s="53"/>
      <c r="CC189" s="53"/>
      <c r="CD189" s="53"/>
      <c r="CE189" s="53"/>
      <c r="CF189" s="53"/>
      <c r="CG189" s="53"/>
      <c r="CH189" s="53"/>
      <c r="CI189" s="53"/>
      <c r="CJ189" s="53"/>
      <c r="CK189" s="53"/>
      <c r="CL189" s="53"/>
      <c r="CM189" s="53"/>
      <c r="CN189" s="53"/>
      <c r="CO189" s="53"/>
      <c r="CP189" s="53"/>
      <c r="CQ189" s="53"/>
      <c r="CR189" s="81"/>
      <c r="CT189" s="53"/>
      <c r="CU189" s="53"/>
      <c r="CV189" s="53"/>
      <c r="CW189" s="53"/>
      <c r="CX189" s="53"/>
      <c r="CY189" s="53"/>
      <c r="CZ189" s="53"/>
      <c r="DA189" s="53"/>
      <c r="DB189" s="53"/>
      <c r="DC189" s="53"/>
      <c r="DD189" s="53"/>
      <c r="DE189" s="53"/>
      <c r="DF189" s="53"/>
      <c r="DG189" s="53"/>
      <c r="DH189" s="53"/>
      <c r="DI189" s="53"/>
      <c r="DJ189" s="53"/>
      <c r="DK189" s="53"/>
      <c r="DL189" s="53"/>
      <c r="DM189" s="53"/>
      <c r="DN189" s="53"/>
      <c r="DO189" s="53"/>
      <c r="DP189" s="53"/>
      <c r="DQ189" s="53"/>
      <c r="DR189" s="53"/>
      <c r="DS189" s="53"/>
      <c r="DT189" s="53"/>
      <c r="DU189" s="53"/>
      <c r="DV189" s="53"/>
      <c r="DW189" s="53"/>
      <c r="DX189" s="81"/>
    </row>
    <row r="190" spans="1:128" ht="12.75" customHeight="1" x14ac:dyDescent="0.2">
      <c r="A190" s="462"/>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81"/>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81"/>
      <c r="BN190" s="53"/>
      <c r="BO190" s="53"/>
      <c r="BP190" s="53"/>
      <c r="BQ190" s="53"/>
      <c r="BR190" s="53"/>
      <c r="BS190" s="53"/>
      <c r="BT190" s="53"/>
      <c r="BU190" s="53"/>
      <c r="BV190" s="53"/>
      <c r="BW190" s="53"/>
      <c r="BX190" s="53"/>
      <c r="BY190" s="53"/>
      <c r="BZ190" s="53"/>
      <c r="CA190" s="53"/>
      <c r="CB190" s="53"/>
      <c r="CC190" s="53"/>
      <c r="CD190" s="53"/>
      <c r="CE190" s="53"/>
      <c r="CF190" s="53"/>
      <c r="CG190" s="53"/>
      <c r="CH190" s="53"/>
      <c r="CI190" s="53"/>
      <c r="CJ190" s="53"/>
      <c r="CK190" s="53"/>
      <c r="CL190" s="53"/>
      <c r="CM190" s="53"/>
      <c r="CN190" s="53"/>
      <c r="CO190" s="53"/>
      <c r="CP190" s="53"/>
      <c r="CQ190" s="53"/>
      <c r="CR190" s="81"/>
      <c r="CT190" s="53"/>
      <c r="CU190" s="53"/>
      <c r="CV190" s="53"/>
      <c r="CW190" s="53"/>
      <c r="CX190" s="53"/>
      <c r="CY190" s="53"/>
      <c r="CZ190" s="53"/>
      <c r="DA190" s="53"/>
      <c r="DB190" s="53"/>
      <c r="DC190" s="53"/>
      <c r="DD190" s="53"/>
      <c r="DE190" s="53"/>
      <c r="DF190" s="53"/>
      <c r="DG190" s="53"/>
      <c r="DH190" s="53"/>
      <c r="DI190" s="53"/>
      <c r="DJ190" s="53"/>
      <c r="DK190" s="53"/>
      <c r="DL190" s="53"/>
      <c r="DM190" s="53"/>
      <c r="DN190" s="53"/>
      <c r="DO190" s="53"/>
      <c r="DP190" s="53"/>
      <c r="DQ190" s="53"/>
      <c r="DR190" s="53"/>
      <c r="DS190" s="53"/>
      <c r="DT190" s="53"/>
      <c r="DU190" s="53"/>
      <c r="DV190" s="53"/>
      <c r="DW190" s="53"/>
      <c r="DX190" s="81"/>
    </row>
    <row r="191" spans="1:128" ht="12.75" customHeight="1" x14ac:dyDescent="0.2">
      <c r="A191" s="462"/>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81"/>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81"/>
      <c r="BN191" s="53"/>
      <c r="BO191" s="53"/>
      <c r="BP191" s="53"/>
      <c r="BQ191" s="53"/>
      <c r="BR191" s="53"/>
      <c r="BS191" s="53"/>
      <c r="BT191" s="53"/>
      <c r="BU191" s="53"/>
      <c r="BV191" s="53"/>
      <c r="BW191" s="53"/>
      <c r="BX191" s="53"/>
      <c r="BY191" s="53"/>
      <c r="BZ191" s="53"/>
      <c r="CA191" s="53"/>
      <c r="CB191" s="53"/>
      <c r="CC191" s="53"/>
      <c r="CD191" s="53"/>
      <c r="CE191" s="53"/>
      <c r="CF191" s="53"/>
      <c r="CG191" s="53"/>
      <c r="CH191" s="53"/>
      <c r="CI191" s="53"/>
      <c r="CJ191" s="53"/>
      <c r="CK191" s="53"/>
      <c r="CL191" s="53"/>
      <c r="CM191" s="53"/>
      <c r="CN191" s="53"/>
      <c r="CO191" s="53"/>
      <c r="CP191" s="53"/>
      <c r="CQ191" s="53"/>
      <c r="CR191" s="81"/>
      <c r="CT191" s="53"/>
      <c r="CU191" s="53"/>
      <c r="CV191" s="53"/>
      <c r="CW191" s="53"/>
      <c r="CX191" s="53"/>
      <c r="CY191" s="53"/>
      <c r="CZ191" s="53"/>
      <c r="DA191" s="53"/>
      <c r="DB191" s="53"/>
      <c r="DC191" s="53"/>
      <c r="DD191" s="53"/>
      <c r="DE191" s="53"/>
      <c r="DF191" s="53"/>
      <c r="DG191" s="53"/>
      <c r="DH191" s="53"/>
      <c r="DI191" s="53"/>
      <c r="DJ191" s="53"/>
      <c r="DK191" s="53"/>
      <c r="DL191" s="53"/>
      <c r="DM191" s="53"/>
      <c r="DN191" s="53"/>
      <c r="DO191" s="53"/>
      <c r="DP191" s="53"/>
      <c r="DQ191" s="53"/>
      <c r="DR191" s="53"/>
      <c r="DS191" s="53"/>
      <c r="DT191" s="53"/>
      <c r="DU191" s="53"/>
      <c r="DV191" s="53"/>
      <c r="DW191" s="53"/>
      <c r="DX191" s="81"/>
    </row>
    <row r="192" spans="1:128" ht="12.75" customHeight="1" x14ac:dyDescent="0.2">
      <c r="A192" s="462"/>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81"/>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81"/>
      <c r="BN192" s="53"/>
      <c r="BO192" s="53"/>
      <c r="BP192" s="53"/>
      <c r="BQ192" s="53"/>
      <c r="BR192" s="53"/>
      <c r="BS192" s="53"/>
      <c r="BT192" s="53"/>
      <c r="BU192" s="53"/>
      <c r="BV192" s="53"/>
      <c r="BW192" s="53"/>
      <c r="BX192" s="53"/>
      <c r="BY192" s="53"/>
      <c r="BZ192" s="53"/>
      <c r="CA192" s="53"/>
      <c r="CB192" s="53"/>
      <c r="CC192" s="53"/>
      <c r="CD192" s="53"/>
      <c r="CE192" s="53"/>
      <c r="CF192" s="53"/>
      <c r="CG192" s="53"/>
      <c r="CH192" s="53"/>
      <c r="CI192" s="53"/>
      <c r="CJ192" s="53"/>
      <c r="CK192" s="53"/>
      <c r="CL192" s="53"/>
      <c r="CM192" s="53"/>
      <c r="CN192" s="53"/>
      <c r="CO192" s="53"/>
      <c r="CP192" s="53"/>
      <c r="CQ192" s="53"/>
      <c r="CR192" s="81"/>
      <c r="CT192" s="53"/>
      <c r="CU192" s="53"/>
      <c r="CV192" s="53"/>
      <c r="CW192" s="53"/>
      <c r="CX192" s="53"/>
      <c r="CY192" s="53"/>
      <c r="CZ192" s="53"/>
      <c r="DA192" s="53"/>
      <c r="DB192" s="53"/>
      <c r="DC192" s="53"/>
      <c r="DD192" s="53"/>
      <c r="DE192" s="53"/>
      <c r="DF192" s="53"/>
      <c r="DG192" s="53"/>
      <c r="DH192" s="53"/>
      <c r="DI192" s="53"/>
      <c r="DJ192" s="53"/>
      <c r="DK192" s="53"/>
      <c r="DL192" s="53"/>
      <c r="DM192" s="53"/>
      <c r="DN192" s="53"/>
      <c r="DO192" s="53"/>
      <c r="DP192" s="53"/>
      <c r="DQ192" s="53"/>
      <c r="DR192" s="53"/>
      <c r="DS192" s="53"/>
      <c r="DT192" s="53"/>
      <c r="DU192" s="53"/>
      <c r="DV192" s="53"/>
      <c r="DW192" s="53"/>
      <c r="DX192" s="81"/>
    </row>
    <row r="193" spans="1:128" ht="12.75" customHeight="1" x14ac:dyDescent="0.2">
      <c r="A193" s="462"/>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81"/>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81"/>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81"/>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81"/>
    </row>
    <row r="194" spans="1:128" ht="12.75" customHeight="1" x14ac:dyDescent="0.2">
      <c r="A194" s="462"/>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81"/>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81"/>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81"/>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81"/>
    </row>
    <row r="195" spans="1:128" ht="12.75" customHeight="1" x14ac:dyDescent="0.2">
      <c r="A195" s="462"/>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81"/>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81"/>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81"/>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81"/>
    </row>
    <row r="196" spans="1:128" ht="12.75" customHeight="1" x14ac:dyDescent="0.2">
      <c r="A196" s="462"/>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81"/>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81"/>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81"/>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81"/>
    </row>
    <row r="197" spans="1:128" ht="12.75" customHeight="1" x14ac:dyDescent="0.2">
      <c r="A197" s="462"/>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81"/>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81"/>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81"/>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81"/>
    </row>
    <row r="198" spans="1:128" ht="12.75" customHeight="1" x14ac:dyDescent="0.2">
      <c r="A198" s="462"/>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81"/>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81"/>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81"/>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81"/>
    </row>
    <row r="199" spans="1:128" ht="12.75" customHeight="1" x14ac:dyDescent="0.2">
      <c r="A199" s="462"/>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81"/>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81"/>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81"/>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81"/>
    </row>
    <row r="200" spans="1:128" ht="12.75" customHeight="1" x14ac:dyDescent="0.2">
      <c r="A200" s="462"/>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81"/>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81"/>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81"/>
      <c r="CT200" s="53"/>
      <c r="CU200" s="53"/>
      <c r="CV200" s="53"/>
      <c r="CW200" s="53"/>
      <c r="CX200" s="53"/>
      <c r="CY200" s="53"/>
      <c r="CZ200" s="53"/>
      <c r="DA200" s="53"/>
      <c r="DB200" s="53"/>
      <c r="DC200" s="53"/>
      <c r="DD200" s="53"/>
      <c r="DE200" s="53"/>
      <c r="DF200" s="53"/>
      <c r="DG200" s="53"/>
      <c r="DH200" s="53"/>
      <c r="DI200" s="53"/>
      <c r="DJ200" s="53"/>
      <c r="DK200" s="53"/>
      <c r="DL200" s="53"/>
      <c r="DM200" s="53"/>
      <c r="DN200" s="53"/>
      <c r="DO200" s="53"/>
      <c r="DP200" s="53"/>
      <c r="DQ200" s="53"/>
      <c r="DR200" s="53"/>
      <c r="DS200" s="53"/>
      <c r="DT200" s="53"/>
      <c r="DU200" s="53"/>
      <c r="DV200" s="53"/>
      <c r="DW200" s="53"/>
      <c r="DX200" s="81"/>
    </row>
    <row r="201" spans="1:128" ht="12.75" customHeight="1" thickBot="1" x14ac:dyDescent="0.25">
      <c r="A201" s="46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8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8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8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83"/>
    </row>
    <row r="202" spans="1:128" x14ac:dyDescent="0.2">
      <c r="A202" s="302" t="s">
        <v>39</v>
      </c>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102"/>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102"/>
      <c r="BN202" s="76"/>
      <c r="BO202" s="76"/>
      <c r="BP202" s="76"/>
      <c r="BQ202" s="76"/>
      <c r="BR202" s="76"/>
      <c r="BS202" s="76"/>
      <c r="BT202" s="76"/>
      <c r="BU202" s="76"/>
      <c r="BV202" s="76"/>
      <c r="BW202" s="76"/>
      <c r="BX202" s="76"/>
      <c r="BY202" s="76"/>
      <c r="BZ202" s="76"/>
      <c r="CA202" s="76"/>
      <c r="CB202" s="76"/>
      <c r="CC202" s="76"/>
      <c r="CD202" s="76"/>
      <c r="CE202" s="76"/>
      <c r="CF202" s="76"/>
      <c r="CG202" s="76"/>
      <c r="CH202" s="76"/>
      <c r="CI202" s="76"/>
      <c r="CJ202" s="76"/>
      <c r="CK202" s="76"/>
      <c r="CL202" s="76"/>
      <c r="CM202" s="76"/>
      <c r="CN202" s="76"/>
      <c r="CO202" s="76"/>
      <c r="CP202" s="76"/>
      <c r="CQ202" s="76"/>
      <c r="CR202" s="102"/>
      <c r="CT202" s="76"/>
      <c r="CU202" s="76"/>
      <c r="CV202" s="76"/>
      <c r="CW202" s="76"/>
      <c r="CX202" s="76"/>
      <c r="CY202" s="76"/>
      <c r="CZ202" s="76"/>
      <c r="DA202" s="76"/>
      <c r="DB202" s="76"/>
      <c r="DC202" s="76"/>
      <c r="DD202" s="76"/>
      <c r="DE202" s="76"/>
      <c r="DF202" s="76"/>
      <c r="DG202" s="76"/>
      <c r="DH202" s="76"/>
      <c r="DI202" s="76"/>
      <c r="DJ202" s="76"/>
      <c r="DK202" s="76"/>
      <c r="DL202" s="76"/>
      <c r="DM202" s="76"/>
      <c r="DN202" s="76"/>
      <c r="DO202" s="76"/>
      <c r="DP202" s="76"/>
      <c r="DQ202" s="76"/>
      <c r="DR202" s="76"/>
      <c r="DS202" s="76"/>
      <c r="DT202" s="76"/>
      <c r="DU202" s="76"/>
      <c r="DV202" s="76"/>
      <c r="DW202" s="76"/>
      <c r="DX202" s="102"/>
    </row>
    <row r="203" spans="1:128" x14ac:dyDescent="0.2">
      <c r="A203" s="30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81"/>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81"/>
      <c r="BN203" s="53"/>
      <c r="BO203" s="53"/>
      <c r="BP203" s="53"/>
      <c r="BQ203" s="53"/>
      <c r="BR203" s="53"/>
      <c r="BS203" s="53"/>
      <c r="BT203" s="53"/>
      <c r="BU203" s="53"/>
      <c r="BV203" s="53"/>
      <c r="BW203" s="53"/>
      <c r="BX203" s="53"/>
      <c r="BY203" s="53"/>
      <c r="BZ203" s="53"/>
      <c r="CA203" s="53"/>
      <c r="CB203" s="53"/>
      <c r="CC203" s="53"/>
      <c r="CD203" s="53"/>
      <c r="CE203" s="53"/>
      <c r="CF203" s="53"/>
      <c r="CG203" s="53"/>
      <c r="CH203" s="53"/>
      <c r="CI203" s="53"/>
      <c r="CJ203" s="53"/>
      <c r="CK203" s="53"/>
      <c r="CL203" s="53"/>
      <c r="CM203" s="53"/>
      <c r="CN203" s="53"/>
      <c r="CO203" s="53"/>
      <c r="CP203" s="53"/>
      <c r="CQ203" s="53"/>
      <c r="CR203" s="81"/>
      <c r="CT203" s="53"/>
      <c r="CU203" s="53"/>
      <c r="CV203" s="53"/>
      <c r="CW203" s="53"/>
      <c r="CX203" s="53"/>
      <c r="CY203" s="53"/>
      <c r="CZ203" s="53"/>
      <c r="DA203" s="53"/>
      <c r="DB203" s="53"/>
      <c r="DC203" s="53"/>
      <c r="DD203" s="53"/>
      <c r="DE203" s="53"/>
      <c r="DF203" s="53"/>
      <c r="DG203" s="53"/>
      <c r="DH203" s="53"/>
      <c r="DI203" s="53"/>
      <c r="DJ203" s="53"/>
      <c r="DK203" s="53"/>
      <c r="DL203" s="53"/>
      <c r="DM203" s="53"/>
      <c r="DN203" s="53"/>
      <c r="DO203" s="53"/>
      <c r="DP203" s="53"/>
      <c r="DQ203" s="53"/>
      <c r="DR203" s="53"/>
      <c r="DS203" s="53"/>
      <c r="DT203" s="53"/>
      <c r="DU203" s="53"/>
      <c r="DV203" s="53"/>
      <c r="DW203" s="53"/>
      <c r="DX203" s="81"/>
    </row>
    <row r="204" spans="1:128" x14ac:dyDescent="0.2">
      <c r="A204" s="30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81"/>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81"/>
      <c r="BN204" s="53"/>
      <c r="BO204" s="53"/>
      <c r="BP204" s="53"/>
      <c r="BQ204" s="53"/>
      <c r="BR204" s="53"/>
      <c r="BS204" s="53"/>
      <c r="BT204" s="53"/>
      <c r="BU204" s="53"/>
      <c r="BV204" s="53"/>
      <c r="BW204" s="53"/>
      <c r="BX204" s="53"/>
      <c r="BY204" s="53"/>
      <c r="BZ204" s="53"/>
      <c r="CA204" s="53"/>
      <c r="CB204" s="53"/>
      <c r="CC204" s="53"/>
      <c r="CD204" s="53"/>
      <c r="CE204" s="53"/>
      <c r="CF204" s="53"/>
      <c r="CG204" s="53"/>
      <c r="CH204" s="53"/>
      <c r="CI204" s="53"/>
      <c r="CJ204" s="53"/>
      <c r="CK204" s="53"/>
      <c r="CL204" s="53"/>
      <c r="CM204" s="53"/>
      <c r="CN204" s="53"/>
      <c r="CO204" s="53"/>
      <c r="CP204" s="53"/>
      <c r="CQ204" s="53"/>
      <c r="CR204" s="81"/>
      <c r="CT204" s="53"/>
      <c r="CU204" s="53"/>
      <c r="CV204" s="53"/>
      <c r="CW204" s="53"/>
      <c r="CX204" s="53"/>
      <c r="CY204" s="53"/>
      <c r="CZ204" s="53"/>
      <c r="DA204" s="53"/>
      <c r="DB204" s="53"/>
      <c r="DC204" s="53"/>
      <c r="DD204" s="53"/>
      <c r="DE204" s="53"/>
      <c r="DF204" s="53"/>
      <c r="DG204" s="53"/>
      <c r="DH204" s="53"/>
      <c r="DI204" s="53"/>
      <c r="DJ204" s="53"/>
      <c r="DK204" s="53"/>
      <c r="DL204" s="53"/>
      <c r="DM204" s="53"/>
      <c r="DN204" s="53"/>
      <c r="DO204" s="53"/>
      <c r="DP204" s="53"/>
      <c r="DQ204" s="53"/>
      <c r="DR204" s="53"/>
      <c r="DS204" s="53"/>
      <c r="DT204" s="53"/>
      <c r="DU204" s="53"/>
      <c r="DV204" s="53"/>
      <c r="DW204" s="53"/>
      <c r="DX204" s="81"/>
    </row>
    <row r="205" spans="1:128" x14ac:dyDescent="0.2">
      <c r="A205" s="30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81"/>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81"/>
      <c r="BN205" s="53"/>
      <c r="BO205" s="53"/>
      <c r="BP205" s="53"/>
      <c r="BQ205" s="53"/>
      <c r="BR205" s="53"/>
      <c r="BS205" s="53"/>
      <c r="BT205" s="53"/>
      <c r="BU205" s="53"/>
      <c r="BV205" s="53"/>
      <c r="BW205" s="53"/>
      <c r="BX205" s="53"/>
      <c r="BY205" s="53"/>
      <c r="BZ205" s="53"/>
      <c r="CA205" s="53"/>
      <c r="CB205" s="53"/>
      <c r="CC205" s="53"/>
      <c r="CD205" s="53"/>
      <c r="CE205" s="53"/>
      <c r="CF205" s="53"/>
      <c r="CG205" s="53"/>
      <c r="CH205" s="53"/>
      <c r="CI205" s="53"/>
      <c r="CJ205" s="53"/>
      <c r="CK205" s="53"/>
      <c r="CL205" s="53"/>
      <c r="CM205" s="53"/>
      <c r="CN205" s="53"/>
      <c r="CO205" s="53"/>
      <c r="CP205" s="53"/>
      <c r="CQ205" s="53"/>
      <c r="CR205" s="81"/>
      <c r="CT205" s="53"/>
      <c r="CU205" s="53"/>
      <c r="CV205" s="53"/>
      <c r="CW205" s="53"/>
      <c r="CX205" s="53"/>
      <c r="CY205" s="53"/>
      <c r="CZ205" s="53"/>
      <c r="DA205" s="53"/>
      <c r="DB205" s="53"/>
      <c r="DC205" s="53"/>
      <c r="DD205" s="53"/>
      <c r="DE205" s="53"/>
      <c r="DF205" s="53"/>
      <c r="DG205" s="53"/>
      <c r="DH205" s="53"/>
      <c r="DI205" s="53"/>
      <c r="DJ205" s="53"/>
      <c r="DK205" s="53"/>
      <c r="DL205" s="53"/>
      <c r="DM205" s="53"/>
      <c r="DN205" s="53"/>
      <c r="DO205" s="53"/>
      <c r="DP205" s="53"/>
      <c r="DQ205" s="53"/>
      <c r="DR205" s="53"/>
      <c r="DS205" s="53"/>
      <c r="DT205" s="53"/>
      <c r="DU205" s="53"/>
      <c r="DV205" s="53"/>
      <c r="DW205" s="53"/>
      <c r="DX205" s="81"/>
    </row>
    <row r="206" spans="1:128" x14ac:dyDescent="0.2">
      <c r="A206" s="30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81"/>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81"/>
      <c r="BN206" s="53"/>
      <c r="BO206" s="53"/>
      <c r="BP206" s="53"/>
      <c r="BQ206" s="53"/>
      <c r="BR206" s="53"/>
      <c r="BS206" s="53"/>
      <c r="BT206" s="53"/>
      <c r="BU206" s="53"/>
      <c r="BV206" s="53"/>
      <c r="BW206" s="53"/>
      <c r="BX206" s="53"/>
      <c r="BY206" s="53"/>
      <c r="BZ206" s="53"/>
      <c r="CA206" s="53"/>
      <c r="CB206" s="53"/>
      <c r="CC206" s="53"/>
      <c r="CD206" s="53"/>
      <c r="CE206" s="53"/>
      <c r="CF206" s="53"/>
      <c r="CG206" s="53"/>
      <c r="CH206" s="53"/>
      <c r="CI206" s="53"/>
      <c r="CJ206" s="53"/>
      <c r="CK206" s="53"/>
      <c r="CL206" s="53"/>
      <c r="CM206" s="53"/>
      <c r="CN206" s="53"/>
      <c r="CO206" s="53"/>
      <c r="CP206" s="53"/>
      <c r="CQ206" s="53"/>
      <c r="CR206" s="81"/>
      <c r="CT206" s="53"/>
      <c r="CU206" s="53"/>
      <c r="CV206" s="53"/>
      <c r="CW206" s="53"/>
      <c r="CX206" s="53"/>
      <c r="CY206" s="53"/>
      <c r="CZ206" s="53"/>
      <c r="DA206" s="53"/>
      <c r="DB206" s="53"/>
      <c r="DC206" s="53"/>
      <c r="DD206" s="53"/>
      <c r="DE206" s="53"/>
      <c r="DF206" s="53"/>
      <c r="DG206" s="53"/>
      <c r="DH206" s="53"/>
      <c r="DI206" s="53"/>
      <c r="DJ206" s="53"/>
      <c r="DK206" s="53"/>
      <c r="DL206" s="53"/>
      <c r="DM206" s="53"/>
      <c r="DN206" s="53"/>
      <c r="DO206" s="53"/>
      <c r="DP206" s="53"/>
      <c r="DQ206" s="53"/>
      <c r="DR206" s="53"/>
      <c r="DS206" s="53"/>
      <c r="DT206" s="53"/>
      <c r="DU206" s="53"/>
      <c r="DV206" s="53"/>
      <c r="DW206" s="53"/>
      <c r="DX206" s="81"/>
    </row>
    <row r="207" spans="1:128" x14ac:dyDescent="0.2">
      <c r="A207" s="30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81"/>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81"/>
      <c r="BN207" s="53"/>
      <c r="BO207" s="53"/>
      <c r="BP207" s="53"/>
      <c r="BQ207" s="53"/>
      <c r="BR207" s="53"/>
      <c r="BS207" s="53"/>
      <c r="BT207" s="53"/>
      <c r="BU207" s="53"/>
      <c r="BV207" s="53"/>
      <c r="BW207" s="53"/>
      <c r="BX207" s="53"/>
      <c r="BY207" s="53"/>
      <c r="BZ207" s="53"/>
      <c r="CA207" s="53"/>
      <c r="CB207" s="53"/>
      <c r="CC207" s="53"/>
      <c r="CD207" s="53"/>
      <c r="CE207" s="53"/>
      <c r="CF207" s="53"/>
      <c r="CG207" s="53"/>
      <c r="CH207" s="53"/>
      <c r="CI207" s="53"/>
      <c r="CJ207" s="53"/>
      <c r="CK207" s="53"/>
      <c r="CL207" s="53"/>
      <c r="CM207" s="53"/>
      <c r="CN207" s="53"/>
      <c r="CO207" s="53"/>
      <c r="CP207" s="53"/>
      <c r="CQ207" s="53"/>
      <c r="CR207" s="81"/>
      <c r="CT207" s="53"/>
      <c r="CU207" s="53"/>
      <c r="CV207" s="53"/>
      <c r="CW207" s="53"/>
      <c r="CX207" s="53"/>
      <c r="CY207" s="53"/>
      <c r="CZ207" s="53"/>
      <c r="DA207" s="53"/>
      <c r="DB207" s="53"/>
      <c r="DC207" s="53"/>
      <c r="DD207" s="53"/>
      <c r="DE207" s="53"/>
      <c r="DF207" s="53"/>
      <c r="DG207" s="53"/>
      <c r="DH207" s="53"/>
      <c r="DI207" s="53"/>
      <c r="DJ207" s="53"/>
      <c r="DK207" s="53"/>
      <c r="DL207" s="53"/>
      <c r="DM207" s="53"/>
      <c r="DN207" s="53"/>
      <c r="DO207" s="53"/>
      <c r="DP207" s="53"/>
      <c r="DQ207" s="53"/>
      <c r="DR207" s="53"/>
      <c r="DS207" s="53"/>
      <c r="DT207" s="53"/>
      <c r="DU207" s="53"/>
      <c r="DV207" s="53"/>
      <c r="DW207" s="53"/>
      <c r="DX207" s="81"/>
    </row>
    <row r="208" spans="1:128" x14ac:dyDescent="0.2">
      <c r="A208" s="30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81"/>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81"/>
      <c r="BN208" s="53"/>
      <c r="BO208" s="53"/>
      <c r="BP208" s="53"/>
      <c r="BQ208" s="53"/>
      <c r="BR208" s="53"/>
      <c r="BS208" s="53"/>
      <c r="BT208" s="53"/>
      <c r="BU208" s="53"/>
      <c r="BV208" s="53"/>
      <c r="BW208" s="53"/>
      <c r="BX208" s="53"/>
      <c r="BY208" s="53"/>
      <c r="BZ208" s="53"/>
      <c r="CA208" s="53"/>
      <c r="CB208" s="53"/>
      <c r="CC208" s="53"/>
      <c r="CD208" s="53"/>
      <c r="CE208" s="53"/>
      <c r="CF208" s="53"/>
      <c r="CG208" s="53"/>
      <c r="CH208" s="53"/>
      <c r="CI208" s="53"/>
      <c r="CJ208" s="53"/>
      <c r="CK208" s="53"/>
      <c r="CL208" s="53"/>
      <c r="CM208" s="53"/>
      <c r="CN208" s="53"/>
      <c r="CO208" s="53"/>
      <c r="CP208" s="53"/>
      <c r="CQ208" s="53"/>
      <c r="CR208" s="81"/>
      <c r="CT208" s="53"/>
      <c r="CU208" s="53"/>
      <c r="CV208" s="53"/>
      <c r="CW208" s="53"/>
      <c r="CX208" s="53"/>
      <c r="CY208" s="53"/>
      <c r="CZ208" s="53"/>
      <c r="DA208" s="53"/>
      <c r="DB208" s="53"/>
      <c r="DC208" s="53"/>
      <c r="DD208" s="53"/>
      <c r="DE208" s="53"/>
      <c r="DF208" s="53"/>
      <c r="DG208" s="53"/>
      <c r="DH208" s="53"/>
      <c r="DI208" s="53"/>
      <c r="DJ208" s="53"/>
      <c r="DK208" s="53"/>
      <c r="DL208" s="53"/>
      <c r="DM208" s="53"/>
      <c r="DN208" s="53"/>
      <c r="DO208" s="53"/>
      <c r="DP208" s="53"/>
      <c r="DQ208" s="53"/>
      <c r="DR208" s="53"/>
      <c r="DS208" s="53"/>
      <c r="DT208" s="53"/>
      <c r="DU208" s="53"/>
      <c r="DV208" s="53"/>
      <c r="DW208" s="53"/>
      <c r="DX208" s="81"/>
    </row>
    <row r="209" spans="1:128" x14ac:dyDescent="0.2">
      <c r="A209" s="30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81"/>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81"/>
      <c r="BN209" s="53"/>
      <c r="BO209" s="53"/>
      <c r="BP209" s="53"/>
      <c r="BQ209" s="53"/>
      <c r="BR209" s="53"/>
      <c r="BS209" s="53"/>
      <c r="BT209" s="53"/>
      <c r="BU209" s="53"/>
      <c r="BV209" s="53"/>
      <c r="BW209" s="53"/>
      <c r="BX209" s="53"/>
      <c r="BY209" s="53"/>
      <c r="BZ209" s="53"/>
      <c r="CA209" s="53"/>
      <c r="CB209" s="53"/>
      <c r="CC209" s="53"/>
      <c r="CD209" s="53"/>
      <c r="CE209" s="53"/>
      <c r="CF209" s="53"/>
      <c r="CG209" s="53"/>
      <c r="CH209" s="53"/>
      <c r="CI209" s="53"/>
      <c r="CJ209" s="53"/>
      <c r="CK209" s="53"/>
      <c r="CL209" s="53"/>
      <c r="CM209" s="53"/>
      <c r="CN209" s="53"/>
      <c r="CO209" s="53"/>
      <c r="CP209" s="53"/>
      <c r="CQ209" s="53"/>
      <c r="CR209" s="81"/>
      <c r="CT209" s="53"/>
      <c r="CU209" s="53"/>
      <c r="CV209" s="53"/>
      <c r="CW209" s="53"/>
      <c r="CX209" s="53"/>
      <c r="CY209" s="53"/>
      <c r="CZ209" s="53"/>
      <c r="DA209" s="53"/>
      <c r="DB209" s="53"/>
      <c r="DC209" s="53"/>
      <c r="DD209" s="53"/>
      <c r="DE209" s="53"/>
      <c r="DF209" s="53"/>
      <c r="DG209" s="53"/>
      <c r="DH209" s="53"/>
      <c r="DI209" s="53"/>
      <c r="DJ209" s="53"/>
      <c r="DK209" s="53"/>
      <c r="DL209" s="53"/>
      <c r="DM209" s="53"/>
      <c r="DN209" s="53"/>
      <c r="DO209" s="53"/>
      <c r="DP209" s="53"/>
      <c r="DQ209" s="53"/>
      <c r="DR209" s="53"/>
      <c r="DS209" s="53"/>
      <c r="DT209" s="53"/>
      <c r="DU209" s="53"/>
      <c r="DV209" s="53"/>
      <c r="DW209" s="53"/>
      <c r="DX209" s="81"/>
    </row>
    <row r="210" spans="1:128" x14ac:dyDescent="0.2">
      <c r="A210" s="30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81"/>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81"/>
      <c r="BN210" s="53"/>
      <c r="BO210" s="53"/>
      <c r="BP210" s="53"/>
      <c r="BQ210" s="53"/>
      <c r="BR210" s="53"/>
      <c r="BS210" s="53"/>
      <c r="BT210" s="53"/>
      <c r="BU210" s="53"/>
      <c r="BV210" s="53"/>
      <c r="BW210" s="53"/>
      <c r="BX210" s="53"/>
      <c r="BY210" s="53"/>
      <c r="BZ210" s="53"/>
      <c r="CA210" s="53"/>
      <c r="CB210" s="53"/>
      <c r="CC210" s="53"/>
      <c r="CD210" s="53"/>
      <c r="CE210" s="53"/>
      <c r="CF210" s="53"/>
      <c r="CG210" s="53"/>
      <c r="CH210" s="53"/>
      <c r="CI210" s="53"/>
      <c r="CJ210" s="53"/>
      <c r="CK210" s="53"/>
      <c r="CL210" s="53"/>
      <c r="CM210" s="53"/>
      <c r="CN210" s="53"/>
      <c r="CO210" s="53"/>
      <c r="CP210" s="53"/>
      <c r="CQ210" s="53"/>
      <c r="CR210" s="81"/>
      <c r="CT210" s="53"/>
      <c r="CU210" s="53"/>
      <c r="CV210" s="53"/>
      <c r="CW210" s="53"/>
      <c r="CX210" s="53"/>
      <c r="CY210" s="53"/>
      <c r="CZ210" s="53"/>
      <c r="DA210" s="53"/>
      <c r="DB210" s="53"/>
      <c r="DC210" s="53"/>
      <c r="DD210" s="53"/>
      <c r="DE210" s="53"/>
      <c r="DF210" s="53"/>
      <c r="DG210" s="53"/>
      <c r="DH210" s="53"/>
      <c r="DI210" s="53"/>
      <c r="DJ210" s="53"/>
      <c r="DK210" s="53"/>
      <c r="DL210" s="53"/>
      <c r="DM210" s="53"/>
      <c r="DN210" s="53"/>
      <c r="DO210" s="53"/>
      <c r="DP210" s="53"/>
      <c r="DQ210" s="53"/>
      <c r="DR210" s="53"/>
      <c r="DS210" s="53"/>
      <c r="DT210" s="53"/>
      <c r="DU210" s="53"/>
      <c r="DV210" s="53"/>
      <c r="DW210" s="53"/>
      <c r="DX210" s="81"/>
    </row>
    <row r="211" spans="1:128" x14ac:dyDescent="0.2">
      <c r="A211" s="30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81"/>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81"/>
      <c r="BN211" s="53"/>
      <c r="BO211" s="53"/>
      <c r="BP211" s="53"/>
      <c r="BQ211" s="53"/>
      <c r="BR211" s="53"/>
      <c r="BS211" s="53"/>
      <c r="BT211" s="53"/>
      <c r="BU211" s="53"/>
      <c r="BV211" s="53"/>
      <c r="BW211" s="53"/>
      <c r="BX211" s="53"/>
      <c r="BY211" s="53"/>
      <c r="BZ211" s="53"/>
      <c r="CA211" s="53"/>
      <c r="CB211" s="53"/>
      <c r="CC211" s="53"/>
      <c r="CD211" s="53"/>
      <c r="CE211" s="53"/>
      <c r="CF211" s="53"/>
      <c r="CG211" s="53"/>
      <c r="CH211" s="53"/>
      <c r="CI211" s="53"/>
      <c r="CJ211" s="53"/>
      <c r="CK211" s="53"/>
      <c r="CL211" s="53"/>
      <c r="CM211" s="53"/>
      <c r="CN211" s="53"/>
      <c r="CO211" s="53"/>
      <c r="CP211" s="53"/>
      <c r="CQ211" s="53"/>
      <c r="CR211" s="81"/>
      <c r="CT211" s="53"/>
      <c r="CU211" s="53"/>
      <c r="CV211" s="53"/>
      <c r="CW211" s="53"/>
      <c r="CX211" s="53"/>
      <c r="CY211" s="53"/>
      <c r="CZ211" s="53"/>
      <c r="DA211" s="53"/>
      <c r="DB211" s="53"/>
      <c r="DC211" s="53"/>
      <c r="DD211" s="53"/>
      <c r="DE211" s="53"/>
      <c r="DF211" s="53"/>
      <c r="DG211" s="53"/>
      <c r="DH211" s="53"/>
      <c r="DI211" s="53"/>
      <c r="DJ211" s="53"/>
      <c r="DK211" s="53"/>
      <c r="DL211" s="53"/>
      <c r="DM211" s="53"/>
      <c r="DN211" s="53"/>
      <c r="DO211" s="53"/>
      <c r="DP211" s="53"/>
      <c r="DQ211" s="53"/>
      <c r="DR211" s="53"/>
      <c r="DS211" s="53"/>
      <c r="DT211" s="53"/>
      <c r="DU211" s="53"/>
      <c r="DV211" s="53"/>
      <c r="DW211" s="53"/>
      <c r="DX211" s="81"/>
    </row>
    <row r="212" spans="1:128" x14ac:dyDescent="0.2">
      <c r="A212" s="30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81"/>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81"/>
      <c r="BN212" s="53"/>
      <c r="BO212" s="53"/>
      <c r="BP212" s="53"/>
      <c r="BQ212" s="53"/>
      <c r="BR212" s="53"/>
      <c r="BS212" s="53"/>
      <c r="BT212" s="53"/>
      <c r="BU212" s="53"/>
      <c r="BV212" s="53"/>
      <c r="BW212" s="53"/>
      <c r="BX212" s="53"/>
      <c r="BY212" s="53"/>
      <c r="BZ212" s="53"/>
      <c r="CA212" s="53"/>
      <c r="CB212" s="53"/>
      <c r="CC212" s="53"/>
      <c r="CD212" s="53"/>
      <c r="CE212" s="53"/>
      <c r="CF212" s="53"/>
      <c r="CG212" s="53"/>
      <c r="CH212" s="53"/>
      <c r="CI212" s="53"/>
      <c r="CJ212" s="53"/>
      <c r="CK212" s="53"/>
      <c r="CL212" s="53"/>
      <c r="CM212" s="53"/>
      <c r="CN212" s="53"/>
      <c r="CO212" s="53"/>
      <c r="CP212" s="53"/>
      <c r="CQ212" s="53"/>
      <c r="CR212" s="81"/>
      <c r="CT212" s="53"/>
      <c r="CU212" s="53"/>
      <c r="CV212" s="53"/>
      <c r="CW212" s="53"/>
      <c r="CX212" s="53"/>
      <c r="CY212" s="53"/>
      <c r="CZ212" s="53"/>
      <c r="DA212" s="53"/>
      <c r="DB212" s="53"/>
      <c r="DC212" s="53"/>
      <c r="DD212" s="53"/>
      <c r="DE212" s="53"/>
      <c r="DF212" s="53"/>
      <c r="DG212" s="53"/>
      <c r="DH212" s="53"/>
      <c r="DI212" s="53"/>
      <c r="DJ212" s="53"/>
      <c r="DK212" s="53"/>
      <c r="DL212" s="53"/>
      <c r="DM212" s="53"/>
      <c r="DN212" s="53"/>
      <c r="DO212" s="53"/>
      <c r="DP212" s="53"/>
      <c r="DQ212" s="53"/>
      <c r="DR212" s="53"/>
      <c r="DS212" s="53"/>
      <c r="DT212" s="53"/>
      <c r="DU212" s="53"/>
      <c r="DV212" s="53"/>
      <c r="DW212" s="53"/>
      <c r="DX212" s="81"/>
    </row>
    <row r="213" spans="1:128" x14ac:dyDescent="0.2">
      <c r="A213" s="30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81"/>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81"/>
      <c r="BN213" s="53"/>
      <c r="BO213" s="53"/>
      <c r="BP213" s="53"/>
      <c r="BQ213" s="53"/>
      <c r="BR213" s="53"/>
      <c r="BS213" s="53"/>
      <c r="BT213" s="53"/>
      <c r="BU213" s="53"/>
      <c r="BV213" s="53"/>
      <c r="BW213" s="53"/>
      <c r="BX213" s="53"/>
      <c r="BY213" s="53"/>
      <c r="BZ213" s="53"/>
      <c r="CA213" s="53"/>
      <c r="CB213" s="53"/>
      <c r="CC213" s="53"/>
      <c r="CD213" s="53"/>
      <c r="CE213" s="53"/>
      <c r="CF213" s="53"/>
      <c r="CG213" s="53"/>
      <c r="CH213" s="53"/>
      <c r="CI213" s="53"/>
      <c r="CJ213" s="53"/>
      <c r="CK213" s="53"/>
      <c r="CL213" s="53"/>
      <c r="CM213" s="53"/>
      <c r="CN213" s="53"/>
      <c r="CO213" s="53"/>
      <c r="CP213" s="53"/>
      <c r="CQ213" s="53"/>
      <c r="CR213" s="81"/>
      <c r="CT213" s="53"/>
      <c r="CU213" s="53"/>
      <c r="CV213" s="53"/>
      <c r="CW213" s="53"/>
      <c r="CX213" s="53"/>
      <c r="CY213" s="53"/>
      <c r="CZ213" s="53"/>
      <c r="DA213" s="53"/>
      <c r="DB213" s="53"/>
      <c r="DC213" s="53"/>
      <c r="DD213" s="53"/>
      <c r="DE213" s="53"/>
      <c r="DF213" s="53"/>
      <c r="DG213" s="53"/>
      <c r="DH213" s="53"/>
      <c r="DI213" s="53"/>
      <c r="DJ213" s="53"/>
      <c r="DK213" s="53"/>
      <c r="DL213" s="53"/>
      <c r="DM213" s="53"/>
      <c r="DN213" s="53"/>
      <c r="DO213" s="53"/>
      <c r="DP213" s="53"/>
      <c r="DQ213" s="53"/>
      <c r="DR213" s="53"/>
      <c r="DS213" s="53"/>
      <c r="DT213" s="53"/>
      <c r="DU213" s="53"/>
      <c r="DV213" s="53"/>
      <c r="DW213" s="53"/>
      <c r="DX213" s="81"/>
    </row>
    <row r="214" spans="1:128" x14ac:dyDescent="0.2">
      <c r="A214" s="30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81"/>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81"/>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81"/>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81"/>
    </row>
    <row r="215" spans="1:128" x14ac:dyDescent="0.2">
      <c r="A215" s="30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81"/>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81"/>
      <c r="BN215" s="53"/>
      <c r="BO215" s="53"/>
      <c r="BP215" s="53"/>
      <c r="BQ215" s="53"/>
      <c r="BR215" s="53"/>
      <c r="BS215" s="53"/>
      <c r="BT215" s="53"/>
      <c r="BU215" s="53"/>
      <c r="BV215" s="53"/>
      <c r="BW215" s="53"/>
      <c r="BX215" s="53"/>
      <c r="BY215" s="53"/>
      <c r="BZ215" s="53"/>
      <c r="CA215" s="53"/>
      <c r="CB215" s="53"/>
      <c r="CC215" s="53"/>
      <c r="CD215" s="53"/>
      <c r="CE215" s="53"/>
      <c r="CF215" s="53"/>
      <c r="CG215" s="53"/>
      <c r="CH215" s="53"/>
      <c r="CI215" s="53"/>
      <c r="CJ215" s="53"/>
      <c r="CK215" s="53"/>
      <c r="CL215" s="53"/>
      <c r="CM215" s="53"/>
      <c r="CN215" s="53"/>
      <c r="CO215" s="53"/>
      <c r="CP215" s="53"/>
      <c r="CQ215" s="53"/>
      <c r="CR215" s="81"/>
      <c r="CT215" s="53"/>
      <c r="CU215" s="53"/>
      <c r="CV215" s="53"/>
      <c r="CW215" s="53"/>
      <c r="CX215" s="53"/>
      <c r="CY215" s="53"/>
      <c r="CZ215" s="53"/>
      <c r="DA215" s="53"/>
      <c r="DB215" s="53"/>
      <c r="DC215" s="53"/>
      <c r="DD215" s="53"/>
      <c r="DE215" s="53"/>
      <c r="DF215" s="53"/>
      <c r="DG215" s="53"/>
      <c r="DH215" s="53"/>
      <c r="DI215" s="53"/>
      <c r="DJ215" s="53"/>
      <c r="DK215" s="53"/>
      <c r="DL215" s="53"/>
      <c r="DM215" s="53"/>
      <c r="DN215" s="53"/>
      <c r="DO215" s="53"/>
      <c r="DP215" s="53"/>
      <c r="DQ215" s="53"/>
      <c r="DR215" s="53"/>
      <c r="DS215" s="53"/>
      <c r="DT215" s="53"/>
      <c r="DU215" s="53"/>
      <c r="DV215" s="53"/>
      <c r="DW215" s="53"/>
      <c r="DX215" s="81"/>
    </row>
    <row r="216" spans="1:128" x14ac:dyDescent="0.2">
      <c r="A216" s="30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81"/>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81"/>
      <c r="BN216" s="53"/>
      <c r="BO216" s="53"/>
      <c r="BP216" s="53"/>
      <c r="BQ216" s="53"/>
      <c r="BR216" s="53"/>
      <c r="BS216" s="53"/>
      <c r="BT216" s="53"/>
      <c r="BU216" s="53"/>
      <c r="BV216" s="53"/>
      <c r="BW216" s="53"/>
      <c r="BX216" s="53"/>
      <c r="BY216" s="53"/>
      <c r="BZ216" s="53"/>
      <c r="CA216" s="53"/>
      <c r="CB216" s="53"/>
      <c r="CC216" s="53"/>
      <c r="CD216" s="53"/>
      <c r="CE216" s="53"/>
      <c r="CF216" s="53"/>
      <c r="CG216" s="53"/>
      <c r="CH216" s="53"/>
      <c r="CI216" s="53"/>
      <c r="CJ216" s="53"/>
      <c r="CK216" s="53"/>
      <c r="CL216" s="53"/>
      <c r="CM216" s="53"/>
      <c r="CN216" s="53"/>
      <c r="CO216" s="53"/>
      <c r="CP216" s="53"/>
      <c r="CQ216" s="53"/>
      <c r="CR216" s="81"/>
      <c r="CT216" s="53"/>
      <c r="CU216" s="53"/>
      <c r="CV216" s="53"/>
      <c r="CW216" s="53"/>
      <c r="CX216" s="53"/>
      <c r="CY216" s="53"/>
      <c r="CZ216" s="53"/>
      <c r="DA216" s="53"/>
      <c r="DB216" s="53"/>
      <c r="DC216" s="53"/>
      <c r="DD216" s="53"/>
      <c r="DE216" s="53"/>
      <c r="DF216" s="53"/>
      <c r="DG216" s="53"/>
      <c r="DH216" s="53"/>
      <c r="DI216" s="53"/>
      <c r="DJ216" s="53"/>
      <c r="DK216" s="53"/>
      <c r="DL216" s="53"/>
      <c r="DM216" s="53"/>
      <c r="DN216" s="53"/>
      <c r="DO216" s="53"/>
      <c r="DP216" s="53"/>
      <c r="DQ216" s="53"/>
      <c r="DR216" s="53"/>
      <c r="DS216" s="53"/>
      <c r="DT216" s="53"/>
      <c r="DU216" s="53"/>
      <c r="DV216" s="53"/>
      <c r="DW216" s="53"/>
      <c r="DX216" s="81"/>
    </row>
    <row r="217" spans="1:128" x14ac:dyDescent="0.2">
      <c r="A217" s="30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81"/>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81"/>
      <c r="BN217" s="53"/>
      <c r="BO217" s="53"/>
      <c r="BP217" s="53"/>
      <c r="BQ217" s="53"/>
      <c r="BR217" s="53"/>
      <c r="BS217" s="53"/>
      <c r="BT217" s="53"/>
      <c r="BU217" s="53"/>
      <c r="BV217" s="53"/>
      <c r="BW217" s="53"/>
      <c r="BX217" s="53"/>
      <c r="BY217" s="53"/>
      <c r="BZ217" s="53"/>
      <c r="CA217" s="53"/>
      <c r="CB217" s="53"/>
      <c r="CC217" s="53"/>
      <c r="CD217" s="53"/>
      <c r="CE217" s="53"/>
      <c r="CF217" s="53"/>
      <c r="CG217" s="53"/>
      <c r="CH217" s="53"/>
      <c r="CI217" s="53"/>
      <c r="CJ217" s="53"/>
      <c r="CK217" s="53"/>
      <c r="CL217" s="53"/>
      <c r="CM217" s="53"/>
      <c r="CN217" s="53"/>
      <c r="CO217" s="53"/>
      <c r="CP217" s="53"/>
      <c r="CQ217" s="53"/>
      <c r="CR217" s="81"/>
      <c r="CT217" s="53"/>
      <c r="CU217" s="53"/>
      <c r="CV217" s="53"/>
      <c r="CW217" s="53"/>
      <c r="CX217" s="53"/>
      <c r="CY217" s="53"/>
      <c r="CZ217" s="53"/>
      <c r="DA217" s="53"/>
      <c r="DB217" s="53"/>
      <c r="DC217" s="53"/>
      <c r="DD217" s="53"/>
      <c r="DE217" s="53"/>
      <c r="DF217" s="53"/>
      <c r="DG217" s="53"/>
      <c r="DH217" s="53"/>
      <c r="DI217" s="53"/>
      <c r="DJ217" s="53"/>
      <c r="DK217" s="53"/>
      <c r="DL217" s="53"/>
      <c r="DM217" s="53"/>
      <c r="DN217" s="53"/>
      <c r="DO217" s="53"/>
      <c r="DP217" s="53"/>
      <c r="DQ217" s="53"/>
      <c r="DR217" s="53"/>
      <c r="DS217" s="53"/>
      <c r="DT217" s="53"/>
      <c r="DU217" s="53"/>
      <c r="DV217" s="53"/>
      <c r="DW217" s="53"/>
      <c r="DX217" s="81"/>
    </row>
    <row r="218" spans="1:128" x14ac:dyDescent="0.2">
      <c r="A218" s="30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81"/>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81"/>
      <c r="BN218" s="53"/>
      <c r="BO218" s="53"/>
      <c r="BP218" s="53"/>
      <c r="BQ218" s="53"/>
      <c r="BR218" s="53"/>
      <c r="BS218" s="53"/>
      <c r="BT218" s="53"/>
      <c r="BU218" s="53"/>
      <c r="BV218" s="53"/>
      <c r="BW218" s="53"/>
      <c r="BX218" s="53"/>
      <c r="BY218" s="53"/>
      <c r="BZ218" s="53"/>
      <c r="CA218" s="53"/>
      <c r="CB218" s="53"/>
      <c r="CC218" s="53"/>
      <c r="CD218" s="53"/>
      <c r="CE218" s="53"/>
      <c r="CF218" s="53"/>
      <c r="CG218" s="53"/>
      <c r="CH218" s="53"/>
      <c r="CI218" s="53"/>
      <c r="CJ218" s="53"/>
      <c r="CK218" s="53"/>
      <c r="CL218" s="53"/>
      <c r="CM218" s="53"/>
      <c r="CN218" s="53"/>
      <c r="CO218" s="53"/>
      <c r="CP218" s="53"/>
      <c r="CQ218" s="53"/>
      <c r="CR218" s="81"/>
      <c r="CT218" s="53"/>
      <c r="CU218" s="53"/>
      <c r="CV218" s="53"/>
      <c r="CW218" s="53"/>
      <c r="CX218" s="53"/>
      <c r="CY218" s="53"/>
      <c r="CZ218" s="53"/>
      <c r="DA218" s="53"/>
      <c r="DB218" s="53"/>
      <c r="DC218" s="53"/>
      <c r="DD218" s="53"/>
      <c r="DE218" s="53"/>
      <c r="DF218" s="53"/>
      <c r="DG218" s="53"/>
      <c r="DH218" s="53"/>
      <c r="DI218" s="53"/>
      <c r="DJ218" s="53"/>
      <c r="DK218" s="53"/>
      <c r="DL218" s="53"/>
      <c r="DM218" s="53"/>
      <c r="DN218" s="53"/>
      <c r="DO218" s="53"/>
      <c r="DP218" s="53"/>
      <c r="DQ218" s="53"/>
      <c r="DR218" s="53"/>
      <c r="DS218" s="53"/>
      <c r="DT218" s="53"/>
      <c r="DU218" s="53"/>
      <c r="DV218" s="53"/>
      <c r="DW218" s="53"/>
      <c r="DX218" s="81"/>
    </row>
    <row r="219" spans="1:128" x14ac:dyDescent="0.2">
      <c r="A219" s="30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81"/>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81"/>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81"/>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81"/>
    </row>
    <row r="220" spans="1:128" x14ac:dyDescent="0.2">
      <c r="A220" s="30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81"/>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81"/>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81"/>
      <c r="CT220" s="53"/>
      <c r="CU220" s="53"/>
      <c r="CV220" s="53"/>
      <c r="CW220" s="53"/>
      <c r="CX220" s="53"/>
      <c r="CY220" s="53"/>
      <c r="CZ220" s="53"/>
      <c r="DA220" s="53"/>
      <c r="DB220" s="53"/>
      <c r="DC220" s="53"/>
      <c r="DD220" s="53"/>
      <c r="DE220" s="53"/>
      <c r="DF220" s="53"/>
      <c r="DG220" s="53"/>
      <c r="DH220" s="53"/>
      <c r="DI220" s="53"/>
      <c r="DJ220" s="53"/>
      <c r="DK220" s="53"/>
      <c r="DL220" s="53"/>
      <c r="DM220" s="53"/>
      <c r="DN220" s="53"/>
      <c r="DO220" s="53"/>
      <c r="DP220" s="53"/>
      <c r="DQ220" s="53"/>
      <c r="DR220" s="53"/>
      <c r="DS220" s="53"/>
      <c r="DT220" s="53"/>
      <c r="DU220" s="53"/>
      <c r="DV220" s="53"/>
      <c r="DW220" s="53"/>
      <c r="DX220" s="81"/>
    </row>
    <row r="221" spans="1:128" x14ac:dyDescent="0.2">
      <c r="A221" s="30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81"/>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81"/>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81"/>
      <c r="CT221" s="53"/>
      <c r="CU221" s="53"/>
      <c r="CV221" s="53"/>
      <c r="CW221" s="53"/>
      <c r="CX221" s="53"/>
      <c r="CY221" s="53"/>
      <c r="CZ221" s="53"/>
      <c r="DA221" s="53"/>
      <c r="DB221" s="53"/>
      <c r="DC221" s="53"/>
      <c r="DD221" s="53"/>
      <c r="DE221" s="53"/>
      <c r="DF221" s="53"/>
      <c r="DG221" s="53"/>
      <c r="DH221" s="53"/>
      <c r="DI221" s="53"/>
      <c r="DJ221" s="53"/>
      <c r="DK221" s="53"/>
      <c r="DL221" s="53"/>
      <c r="DM221" s="53"/>
      <c r="DN221" s="53"/>
      <c r="DO221" s="53"/>
      <c r="DP221" s="53"/>
      <c r="DQ221" s="53"/>
      <c r="DR221" s="53"/>
      <c r="DS221" s="53"/>
      <c r="DT221" s="53"/>
      <c r="DU221" s="53"/>
      <c r="DV221" s="53"/>
      <c r="DW221" s="53"/>
      <c r="DX221" s="81"/>
    </row>
    <row r="222" spans="1:128" x14ac:dyDescent="0.2">
      <c r="A222" s="30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81"/>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81"/>
      <c r="BN222" s="53"/>
      <c r="BO222" s="53"/>
      <c r="BP222" s="53"/>
      <c r="BQ222" s="53"/>
      <c r="BR222" s="53"/>
      <c r="BS222" s="53"/>
      <c r="BT222" s="53"/>
      <c r="BU222" s="53"/>
      <c r="BV222" s="53"/>
      <c r="BW222" s="53"/>
      <c r="BX222" s="53"/>
      <c r="BY222" s="53"/>
      <c r="BZ222" s="53"/>
      <c r="CA222" s="53"/>
      <c r="CB222" s="53"/>
      <c r="CC222" s="53"/>
      <c r="CD222" s="53"/>
      <c r="CE222" s="53"/>
      <c r="CF222" s="53"/>
      <c r="CG222" s="53"/>
      <c r="CH222" s="53"/>
      <c r="CI222" s="53"/>
      <c r="CJ222" s="53"/>
      <c r="CK222" s="53"/>
      <c r="CL222" s="53"/>
      <c r="CM222" s="53"/>
      <c r="CN222" s="53"/>
      <c r="CO222" s="53"/>
      <c r="CP222" s="53"/>
      <c r="CQ222" s="53"/>
      <c r="CR222" s="81"/>
      <c r="CT222" s="53"/>
      <c r="CU222" s="53"/>
      <c r="CV222" s="53"/>
      <c r="CW222" s="53"/>
      <c r="CX222" s="53"/>
      <c r="CY222" s="53"/>
      <c r="CZ222" s="53"/>
      <c r="DA222" s="53"/>
      <c r="DB222" s="53"/>
      <c r="DC222" s="53"/>
      <c r="DD222" s="53"/>
      <c r="DE222" s="53"/>
      <c r="DF222" s="53"/>
      <c r="DG222" s="53"/>
      <c r="DH222" s="53"/>
      <c r="DI222" s="53"/>
      <c r="DJ222" s="53"/>
      <c r="DK222" s="53"/>
      <c r="DL222" s="53"/>
      <c r="DM222" s="53"/>
      <c r="DN222" s="53"/>
      <c r="DO222" s="53"/>
      <c r="DP222" s="53"/>
      <c r="DQ222" s="53"/>
      <c r="DR222" s="53"/>
      <c r="DS222" s="53"/>
      <c r="DT222" s="53"/>
      <c r="DU222" s="53"/>
      <c r="DV222" s="53"/>
      <c r="DW222" s="53"/>
      <c r="DX222" s="81"/>
    </row>
    <row r="223" spans="1:128" x14ac:dyDescent="0.2">
      <c r="A223" s="30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81"/>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81"/>
      <c r="BN223" s="53"/>
      <c r="BO223" s="53"/>
      <c r="BP223" s="53"/>
      <c r="BQ223" s="53"/>
      <c r="BR223" s="53"/>
      <c r="BS223" s="53"/>
      <c r="BT223" s="53"/>
      <c r="BU223" s="53"/>
      <c r="BV223" s="53"/>
      <c r="BW223" s="53"/>
      <c r="BX223" s="53"/>
      <c r="BY223" s="53"/>
      <c r="BZ223" s="53"/>
      <c r="CA223" s="53"/>
      <c r="CB223" s="53"/>
      <c r="CC223" s="53"/>
      <c r="CD223" s="53"/>
      <c r="CE223" s="53"/>
      <c r="CF223" s="53"/>
      <c r="CG223" s="53"/>
      <c r="CH223" s="53"/>
      <c r="CI223" s="53"/>
      <c r="CJ223" s="53"/>
      <c r="CK223" s="53"/>
      <c r="CL223" s="53"/>
      <c r="CM223" s="53"/>
      <c r="CN223" s="53"/>
      <c r="CO223" s="53"/>
      <c r="CP223" s="53"/>
      <c r="CQ223" s="53"/>
      <c r="CR223" s="81"/>
      <c r="CT223" s="53"/>
      <c r="CU223" s="53"/>
      <c r="CV223" s="53"/>
      <c r="CW223" s="53"/>
      <c r="CX223" s="53"/>
      <c r="CY223" s="53"/>
      <c r="CZ223" s="53"/>
      <c r="DA223" s="53"/>
      <c r="DB223" s="53"/>
      <c r="DC223" s="53"/>
      <c r="DD223" s="53"/>
      <c r="DE223" s="53"/>
      <c r="DF223" s="53"/>
      <c r="DG223" s="53"/>
      <c r="DH223" s="53"/>
      <c r="DI223" s="53"/>
      <c r="DJ223" s="53"/>
      <c r="DK223" s="53"/>
      <c r="DL223" s="53"/>
      <c r="DM223" s="53"/>
      <c r="DN223" s="53"/>
      <c r="DO223" s="53"/>
      <c r="DP223" s="53"/>
      <c r="DQ223" s="53"/>
      <c r="DR223" s="53"/>
      <c r="DS223" s="53"/>
      <c r="DT223" s="53"/>
      <c r="DU223" s="53"/>
      <c r="DV223" s="53"/>
      <c r="DW223" s="53"/>
      <c r="DX223" s="81"/>
    </row>
    <row r="224" spans="1:128" x14ac:dyDescent="0.2">
      <c r="A224" s="30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81"/>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81"/>
      <c r="BN224" s="53"/>
      <c r="BO224" s="53"/>
      <c r="BP224" s="53"/>
      <c r="BQ224" s="53"/>
      <c r="BR224" s="53"/>
      <c r="BS224" s="53"/>
      <c r="BT224" s="53"/>
      <c r="BU224" s="53"/>
      <c r="BV224" s="53"/>
      <c r="BW224" s="53"/>
      <c r="BX224" s="53"/>
      <c r="BY224" s="53"/>
      <c r="BZ224" s="53"/>
      <c r="CA224" s="53"/>
      <c r="CB224" s="53"/>
      <c r="CC224" s="53"/>
      <c r="CD224" s="53"/>
      <c r="CE224" s="53"/>
      <c r="CF224" s="53"/>
      <c r="CG224" s="53"/>
      <c r="CH224" s="53"/>
      <c r="CI224" s="53"/>
      <c r="CJ224" s="53"/>
      <c r="CK224" s="53"/>
      <c r="CL224" s="53"/>
      <c r="CM224" s="53"/>
      <c r="CN224" s="53"/>
      <c r="CO224" s="53"/>
      <c r="CP224" s="53"/>
      <c r="CQ224" s="53"/>
      <c r="CR224" s="81"/>
      <c r="CT224" s="53"/>
      <c r="CU224" s="53"/>
      <c r="CV224" s="53"/>
      <c r="CW224" s="53"/>
      <c r="CX224" s="53"/>
      <c r="CY224" s="53"/>
      <c r="CZ224" s="53"/>
      <c r="DA224" s="53"/>
      <c r="DB224" s="53"/>
      <c r="DC224" s="53"/>
      <c r="DD224" s="53"/>
      <c r="DE224" s="53"/>
      <c r="DF224" s="53"/>
      <c r="DG224" s="53"/>
      <c r="DH224" s="53"/>
      <c r="DI224" s="53"/>
      <c r="DJ224" s="53"/>
      <c r="DK224" s="53"/>
      <c r="DL224" s="53"/>
      <c r="DM224" s="53"/>
      <c r="DN224" s="53"/>
      <c r="DO224" s="53"/>
      <c r="DP224" s="53"/>
      <c r="DQ224" s="53"/>
      <c r="DR224" s="53"/>
      <c r="DS224" s="53"/>
      <c r="DT224" s="53"/>
      <c r="DU224" s="53"/>
      <c r="DV224" s="53"/>
      <c r="DW224" s="53"/>
      <c r="DX224" s="81"/>
    </row>
    <row r="225" spans="1:128" x14ac:dyDescent="0.2">
      <c r="A225" s="30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81"/>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81"/>
      <c r="BN225" s="53"/>
      <c r="BO225" s="53"/>
      <c r="BP225" s="53"/>
      <c r="BQ225" s="53"/>
      <c r="BR225" s="53"/>
      <c r="BS225" s="53"/>
      <c r="BT225" s="53"/>
      <c r="BU225" s="53"/>
      <c r="BV225" s="53"/>
      <c r="BW225" s="53"/>
      <c r="BX225" s="53"/>
      <c r="BY225" s="53"/>
      <c r="BZ225" s="53"/>
      <c r="CA225" s="53"/>
      <c r="CB225" s="53"/>
      <c r="CC225" s="53"/>
      <c r="CD225" s="53"/>
      <c r="CE225" s="53"/>
      <c r="CF225" s="53"/>
      <c r="CG225" s="53"/>
      <c r="CH225" s="53"/>
      <c r="CI225" s="53"/>
      <c r="CJ225" s="53"/>
      <c r="CK225" s="53"/>
      <c r="CL225" s="53"/>
      <c r="CM225" s="53"/>
      <c r="CN225" s="53"/>
      <c r="CO225" s="53"/>
      <c r="CP225" s="53"/>
      <c r="CQ225" s="53"/>
      <c r="CR225" s="81"/>
      <c r="CT225" s="53"/>
      <c r="CU225" s="53"/>
      <c r="CV225" s="53"/>
      <c r="CW225" s="53"/>
      <c r="CX225" s="53"/>
      <c r="CY225" s="53"/>
      <c r="CZ225" s="53"/>
      <c r="DA225" s="53"/>
      <c r="DB225" s="53"/>
      <c r="DC225" s="53"/>
      <c r="DD225" s="53"/>
      <c r="DE225" s="53"/>
      <c r="DF225" s="53"/>
      <c r="DG225" s="53"/>
      <c r="DH225" s="53"/>
      <c r="DI225" s="53"/>
      <c r="DJ225" s="53"/>
      <c r="DK225" s="53"/>
      <c r="DL225" s="53"/>
      <c r="DM225" s="53"/>
      <c r="DN225" s="53"/>
      <c r="DO225" s="53"/>
      <c r="DP225" s="53"/>
      <c r="DQ225" s="53"/>
      <c r="DR225" s="53"/>
      <c r="DS225" s="53"/>
      <c r="DT225" s="53"/>
      <c r="DU225" s="53"/>
      <c r="DV225" s="53"/>
      <c r="DW225" s="53"/>
      <c r="DX225" s="81"/>
    </row>
    <row r="226" spans="1:128" x14ac:dyDescent="0.2">
      <c r="A226" s="30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81"/>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81"/>
      <c r="BN226" s="53"/>
      <c r="BO226" s="53"/>
      <c r="BP226" s="53"/>
      <c r="BQ226" s="53"/>
      <c r="BR226" s="53"/>
      <c r="BS226" s="53"/>
      <c r="BT226" s="53"/>
      <c r="BU226" s="53"/>
      <c r="BV226" s="53"/>
      <c r="BW226" s="53"/>
      <c r="BX226" s="53"/>
      <c r="BY226" s="53"/>
      <c r="BZ226" s="53"/>
      <c r="CA226" s="53"/>
      <c r="CB226" s="53"/>
      <c r="CC226" s="53"/>
      <c r="CD226" s="53"/>
      <c r="CE226" s="53"/>
      <c r="CF226" s="53"/>
      <c r="CG226" s="53"/>
      <c r="CH226" s="53"/>
      <c r="CI226" s="53"/>
      <c r="CJ226" s="53"/>
      <c r="CK226" s="53"/>
      <c r="CL226" s="53"/>
      <c r="CM226" s="53"/>
      <c r="CN226" s="53"/>
      <c r="CO226" s="53"/>
      <c r="CP226" s="53"/>
      <c r="CQ226" s="53"/>
      <c r="CR226" s="81"/>
      <c r="CT226" s="53"/>
      <c r="CU226" s="53"/>
      <c r="CV226" s="53"/>
      <c r="CW226" s="53"/>
      <c r="CX226" s="53"/>
      <c r="CY226" s="53"/>
      <c r="CZ226" s="53"/>
      <c r="DA226" s="53"/>
      <c r="DB226" s="53"/>
      <c r="DC226" s="53"/>
      <c r="DD226" s="53"/>
      <c r="DE226" s="53"/>
      <c r="DF226" s="53"/>
      <c r="DG226" s="53"/>
      <c r="DH226" s="53"/>
      <c r="DI226" s="53"/>
      <c r="DJ226" s="53"/>
      <c r="DK226" s="53"/>
      <c r="DL226" s="53"/>
      <c r="DM226" s="53"/>
      <c r="DN226" s="53"/>
      <c r="DO226" s="53"/>
      <c r="DP226" s="53"/>
      <c r="DQ226" s="53"/>
      <c r="DR226" s="53"/>
      <c r="DS226" s="53"/>
      <c r="DT226" s="53"/>
      <c r="DU226" s="53"/>
      <c r="DV226" s="53"/>
      <c r="DW226" s="53"/>
      <c r="DX226" s="81"/>
    </row>
    <row r="227" spans="1:128" x14ac:dyDescent="0.2">
      <c r="A227" s="30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81"/>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81"/>
      <c r="BN227" s="53"/>
      <c r="BO227" s="53"/>
      <c r="BP227" s="53"/>
      <c r="BQ227" s="53"/>
      <c r="BR227" s="53"/>
      <c r="BS227" s="53"/>
      <c r="BT227" s="53"/>
      <c r="BU227" s="53"/>
      <c r="BV227" s="53"/>
      <c r="BW227" s="53"/>
      <c r="BX227" s="53"/>
      <c r="BY227" s="53"/>
      <c r="BZ227" s="53"/>
      <c r="CA227" s="53"/>
      <c r="CB227" s="53"/>
      <c r="CC227" s="53"/>
      <c r="CD227" s="53"/>
      <c r="CE227" s="53"/>
      <c r="CF227" s="53"/>
      <c r="CG227" s="53"/>
      <c r="CH227" s="53"/>
      <c r="CI227" s="53"/>
      <c r="CJ227" s="53"/>
      <c r="CK227" s="53"/>
      <c r="CL227" s="53"/>
      <c r="CM227" s="53"/>
      <c r="CN227" s="53"/>
      <c r="CO227" s="53"/>
      <c r="CP227" s="53"/>
      <c r="CQ227" s="53"/>
      <c r="CR227" s="81"/>
      <c r="CT227" s="53"/>
      <c r="CU227" s="53"/>
      <c r="CV227" s="53"/>
      <c r="CW227" s="53"/>
      <c r="CX227" s="53"/>
      <c r="CY227" s="53"/>
      <c r="CZ227" s="53"/>
      <c r="DA227" s="53"/>
      <c r="DB227" s="53"/>
      <c r="DC227" s="53"/>
      <c r="DD227" s="53"/>
      <c r="DE227" s="53"/>
      <c r="DF227" s="53"/>
      <c r="DG227" s="53"/>
      <c r="DH227" s="53"/>
      <c r="DI227" s="53"/>
      <c r="DJ227" s="53"/>
      <c r="DK227" s="53"/>
      <c r="DL227" s="53"/>
      <c r="DM227" s="53"/>
      <c r="DN227" s="53"/>
      <c r="DO227" s="53"/>
      <c r="DP227" s="53"/>
      <c r="DQ227" s="53"/>
      <c r="DR227" s="53"/>
      <c r="DS227" s="53"/>
      <c r="DT227" s="53"/>
      <c r="DU227" s="53"/>
      <c r="DV227" s="53"/>
      <c r="DW227" s="53"/>
      <c r="DX227" s="81"/>
    </row>
    <row r="228" spans="1:128" x14ac:dyDescent="0.2">
      <c r="A228" s="30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81"/>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81"/>
      <c r="BN228" s="53"/>
      <c r="BO228" s="53"/>
      <c r="BP228" s="53"/>
      <c r="BQ228" s="53"/>
      <c r="BR228" s="53"/>
      <c r="BS228" s="53"/>
      <c r="BT228" s="53"/>
      <c r="BU228" s="53"/>
      <c r="BV228" s="53"/>
      <c r="BW228" s="53"/>
      <c r="BX228" s="53"/>
      <c r="BY228" s="53"/>
      <c r="BZ228" s="53"/>
      <c r="CA228" s="53"/>
      <c r="CB228" s="53"/>
      <c r="CC228" s="53"/>
      <c r="CD228" s="53"/>
      <c r="CE228" s="53"/>
      <c r="CF228" s="53"/>
      <c r="CG228" s="53"/>
      <c r="CH228" s="53"/>
      <c r="CI228" s="53"/>
      <c r="CJ228" s="53"/>
      <c r="CK228" s="53"/>
      <c r="CL228" s="53"/>
      <c r="CM228" s="53"/>
      <c r="CN228" s="53"/>
      <c r="CO228" s="53"/>
      <c r="CP228" s="53"/>
      <c r="CQ228" s="53"/>
      <c r="CR228" s="81"/>
      <c r="CT228" s="53"/>
      <c r="CU228" s="53"/>
      <c r="CV228" s="53"/>
      <c r="CW228" s="53"/>
      <c r="CX228" s="53"/>
      <c r="CY228" s="53"/>
      <c r="CZ228" s="53"/>
      <c r="DA228" s="53"/>
      <c r="DB228" s="53"/>
      <c r="DC228" s="53"/>
      <c r="DD228" s="53"/>
      <c r="DE228" s="53"/>
      <c r="DF228" s="53"/>
      <c r="DG228" s="53"/>
      <c r="DH228" s="53"/>
      <c r="DI228" s="53"/>
      <c r="DJ228" s="53"/>
      <c r="DK228" s="53"/>
      <c r="DL228" s="53"/>
      <c r="DM228" s="53"/>
      <c r="DN228" s="53"/>
      <c r="DO228" s="53"/>
      <c r="DP228" s="53"/>
      <c r="DQ228" s="53"/>
      <c r="DR228" s="53"/>
      <c r="DS228" s="53"/>
      <c r="DT228" s="53"/>
      <c r="DU228" s="53"/>
      <c r="DV228" s="53"/>
      <c r="DW228" s="53"/>
      <c r="DX228" s="81"/>
    </row>
    <row r="229" spans="1:128" x14ac:dyDescent="0.2">
      <c r="A229" s="30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81"/>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81"/>
      <c r="BN229" s="53"/>
      <c r="BO229" s="53"/>
      <c r="BP229" s="53"/>
      <c r="BQ229" s="53"/>
      <c r="BR229" s="53"/>
      <c r="BS229" s="53"/>
      <c r="BT229" s="53"/>
      <c r="BU229" s="53"/>
      <c r="BV229" s="53"/>
      <c r="BW229" s="53"/>
      <c r="BX229" s="53"/>
      <c r="BY229" s="53"/>
      <c r="BZ229" s="53"/>
      <c r="CA229" s="53"/>
      <c r="CB229" s="53"/>
      <c r="CC229" s="53"/>
      <c r="CD229" s="53"/>
      <c r="CE229" s="53"/>
      <c r="CF229" s="53"/>
      <c r="CG229" s="53"/>
      <c r="CH229" s="53"/>
      <c r="CI229" s="53"/>
      <c r="CJ229" s="53"/>
      <c r="CK229" s="53"/>
      <c r="CL229" s="53"/>
      <c r="CM229" s="53"/>
      <c r="CN229" s="53"/>
      <c r="CO229" s="53"/>
      <c r="CP229" s="53"/>
      <c r="CQ229" s="53"/>
      <c r="CR229" s="81"/>
      <c r="CT229" s="53"/>
      <c r="CU229" s="53"/>
      <c r="CV229" s="53"/>
      <c r="CW229" s="53"/>
      <c r="CX229" s="53"/>
      <c r="CY229" s="53"/>
      <c r="CZ229" s="53"/>
      <c r="DA229" s="53"/>
      <c r="DB229" s="53"/>
      <c r="DC229" s="53"/>
      <c r="DD229" s="53"/>
      <c r="DE229" s="53"/>
      <c r="DF229" s="53"/>
      <c r="DG229" s="53"/>
      <c r="DH229" s="53"/>
      <c r="DI229" s="53"/>
      <c r="DJ229" s="53"/>
      <c r="DK229" s="53"/>
      <c r="DL229" s="53"/>
      <c r="DM229" s="53"/>
      <c r="DN229" s="53"/>
      <c r="DO229" s="53"/>
      <c r="DP229" s="53"/>
      <c r="DQ229" s="53"/>
      <c r="DR229" s="53"/>
      <c r="DS229" s="53"/>
      <c r="DT229" s="53"/>
      <c r="DU229" s="53"/>
      <c r="DV229" s="53"/>
      <c r="DW229" s="53"/>
      <c r="DX229" s="81"/>
    </row>
    <row r="230" spans="1:128" x14ac:dyDescent="0.2">
      <c r="A230" s="30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81"/>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81"/>
      <c r="BN230" s="53"/>
      <c r="BO230" s="53"/>
      <c r="BP230" s="53"/>
      <c r="BQ230" s="53"/>
      <c r="BR230" s="53"/>
      <c r="BS230" s="53"/>
      <c r="BT230" s="53"/>
      <c r="BU230" s="53"/>
      <c r="BV230" s="53"/>
      <c r="BW230" s="53"/>
      <c r="BX230" s="53"/>
      <c r="BY230" s="53"/>
      <c r="BZ230" s="53"/>
      <c r="CA230" s="53"/>
      <c r="CB230" s="53"/>
      <c r="CC230" s="53"/>
      <c r="CD230" s="53"/>
      <c r="CE230" s="53"/>
      <c r="CF230" s="53"/>
      <c r="CG230" s="53"/>
      <c r="CH230" s="53"/>
      <c r="CI230" s="53"/>
      <c r="CJ230" s="53"/>
      <c r="CK230" s="53"/>
      <c r="CL230" s="53"/>
      <c r="CM230" s="53"/>
      <c r="CN230" s="53"/>
      <c r="CO230" s="53"/>
      <c r="CP230" s="53"/>
      <c r="CQ230" s="53"/>
      <c r="CR230" s="81"/>
      <c r="CT230" s="53"/>
      <c r="CU230" s="53"/>
      <c r="CV230" s="53"/>
      <c r="CW230" s="53"/>
      <c r="CX230" s="53"/>
      <c r="CY230" s="53"/>
      <c r="CZ230" s="53"/>
      <c r="DA230" s="53"/>
      <c r="DB230" s="53"/>
      <c r="DC230" s="53"/>
      <c r="DD230" s="53"/>
      <c r="DE230" s="53"/>
      <c r="DF230" s="53"/>
      <c r="DG230" s="53"/>
      <c r="DH230" s="53"/>
      <c r="DI230" s="53"/>
      <c r="DJ230" s="53"/>
      <c r="DK230" s="53"/>
      <c r="DL230" s="53"/>
      <c r="DM230" s="53"/>
      <c r="DN230" s="53"/>
      <c r="DO230" s="53"/>
      <c r="DP230" s="53"/>
      <c r="DQ230" s="53"/>
      <c r="DR230" s="53"/>
      <c r="DS230" s="53"/>
      <c r="DT230" s="53"/>
      <c r="DU230" s="53"/>
      <c r="DV230" s="53"/>
      <c r="DW230" s="53"/>
      <c r="DX230" s="81"/>
    </row>
    <row r="231" spans="1:128" x14ac:dyDescent="0.2">
      <c r="A231" s="30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81"/>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81"/>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81"/>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81"/>
    </row>
    <row r="232" spans="1:128" x14ac:dyDescent="0.2">
      <c r="A232" s="30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81"/>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81"/>
      <c r="BN232" s="53"/>
      <c r="BO232" s="53"/>
      <c r="BP232" s="53"/>
      <c r="BQ232" s="53"/>
      <c r="BR232" s="53"/>
      <c r="BS232" s="53"/>
      <c r="BT232" s="53"/>
      <c r="BU232" s="53"/>
      <c r="BV232" s="53"/>
      <c r="BW232" s="53"/>
      <c r="BX232" s="53"/>
      <c r="BY232" s="53"/>
      <c r="BZ232" s="53"/>
      <c r="CA232" s="53"/>
      <c r="CB232" s="53"/>
      <c r="CC232" s="53"/>
      <c r="CD232" s="53"/>
      <c r="CE232" s="53"/>
      <c r="CF232" s="53"/>
      <c r="CG232" s="53"/>
      <c r="CH232" s="53"/>
      <c r="CI232" s="53"/>
      <c r="CJ232" s="53"/>
      <c r="CK232" s="53"/>
      <c r="CL232" s="53"/>
      <c r="CM232" s="53"/>
      <c r="CN232" s="53"/>
      <c r="CO232" s="53"/>
      <c r="CP232" s="53"/>
      <c r="CQ232" s="53"/>
      <c r="CR232" s="81"/>
      <c r="CT232" s="53"/>
      <c r="CU232" s="53"/>
      <c r="CV232" s="53"/>
      <c r="CW232" s="53"/>
      <c r="CX232" s="53"/>
      <c r="CY232" s="53"/>
      <c r="CZ232" s="53"/>
      <c r="DA232" s="53"/>
      <c r="DB232" s="53"/>
      <c r="DC232" s="53"/>
      <c r="DD232" s="53"/>
      <c r="DE232" s="53"/>
      <c r="DF232" s="53"/>
      <c r="DG232" s="53"/>
      <c r="DH232" s="53"/>
      <c r="DI232" s="53"/>
      <c r="DJ232" s="53"/>
      <c r="DK232" s="53"/>
      <c r="DL232" s="53"/>
      <c r="DM232" s="53"/>
      <c r="DN232" s="53"/>
      <c r="DO232" s="53"/>
      <c r="DP232" s="53"/>
      <c r="DQ232" s="53"/>
      <c r="DR232" s="53"/>
      <c r="DS232" s="53"/>
      <c r="DT232" s="53"/>
      <c r="DU232" s="53"/>
      <c r="DV232" s="53"/>
      <c r="DW232" s="53"/>
      <c r="DX232" s="81"/>
    </row>
    <row r="233" spans="1:128" x14ac:dyDescent="0.2">
      <c r="A233" s="30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81"/>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81"/>
      <c r="BN233" s="53"/>
      <c r="BO233" s="53"/>
      <c r="BP233" s="53"/>
      <c r="BQ233" s="53"/>
      <c r="BR233" s="53"/>
      <c r="BS233" s="53"/>
      <c r="BT233" s="53"/>
      <c r="BU233" s="53"/>
      <c r="BV233" s="53"/>
      <c r="BW233" s="53"/>
      <c r="BX233" s="53"/>
      <c r="BY233" s="53"/>
      <c r="BZ233" s="53"/>
      <c r="CA233" s="53"/>
      <c r="CB233" s="53"/>
      <c r="CC233" s="53"/>
      <c r="CD233" s="53"/>
      <c r="CE233" s="53"/>
      <c r="CF233" s="53"/>
      <c r="CG233" s="53"/>
      <c r="CH233" s="53"/>
      <c r="CI233" s="53"/>
      <c r="CJ233" s="53"/>
      <c r="CK233" s="53"/>
      <c r="CL233" s="53"/>
      <c r="CM233" s="53"/>
      <c r="CN233" s="53"/>
      <c r="CO233" s="53"/>
      <c r="CP233" s="53"/>
      <c r="CQ233" s="53"/>
      <c r="CR233" s="81"/>
      <c r="CT233" s="53"/>
      <c r="CU233" s="53"/>
      <c r="CV233" s="53"/>
      <c r="CW233" s="53"/>
      <c r="CX233" s="53"/>
      <c r="CY233" s="53"/>
      <c r="CZ233" s="53"/>
      <c r="DA233" s="53"/>
      <c r="DB233" s="53"/>
      <c r="DC233" s="53"/>
      <c r="DD233" s="53"/>
      <c r="DE233" s="53"/>
      <c r="DF233" s="53"/>
      <c r="DG233" s="53"/>
      <c r="DH233" s="53"/>
      <c r="DI233" s="53"/>
      <c r="DJ233" s="53"/>
      <c r="DK233" s="53"/>
      <c r="DL233" s="53"/>
      <c r="DM233" s="53"/>
      <c r="DN233" s="53"/>
      <c r="DO233" s="53"/>
      <c r="DP233" s="53"/>
      <c r="DQ233" s="53"/>
      <c r="DR233" s="53"/>
      <c r="DS233" s="53"/>
      <c r="DT233" s="53"/>
      <c r="DU233" s="53"/>
      <c r="DV233" s="53"/>
      <c r="DW233" s="53"/>
      <c r="DX233" s="81"/>
    </row>
    <row r="234" spans="1:128" x14ac:dyDescent="0.2">
      <c r="A234" s="30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81"/>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81"/>
      <c r="BN234" s="53"/>
      <c r="BO234" s="53"/>
      <c r="BP234" s="53"/>
      <c r="BQ234" s="53"/>
      <c r="BR234" s="53"/>
      <c r="BS234" s="53"/>
      <c r="BT234" s="53"/>
      <c r="BU234" s="53"/>
      <c r="BV234" s="53"/>
      <c r="BW234" s="53"/>
      <c r="BX234" s="53"/>
      <c r="BY234" s="53"/>
      <c r="BZ234" s="53"/>
      <c r="CA234" s="53"/>
      <c r="CB234" s="53"/>
      <c r="CC234" s="53"/>
      <c r="CD234" s="53"/>
      <c r="CE234" s="53"/>
      <c r="CF234" s="53"/>
      <c r="CG234" s="53"/>
      <c r="CH234" s="53"/>
      <c r="CI234" s="53"/>
      <c r="CJ234" s="53"/>
      <c r="CK234" s="53"/>
      <c r="CL234" s="53"/>
      <c r="CM234" s="53"/>
      <c r="CN234" s="53"/>
      <c r="CO234" s="53"/>
      <c r="CP234" s="53"/>
      <c r="CQ234" s="53"/>
      <c r="CR234" s="81"/>
      <c r="CT234" s="53"/>
      <c r="CU234" s="53"/>
      <c r="CV234" s="53"/>
      <c r="CW234" s="53"/>
      <c r="CX234" s="53"/>
      <c r="CY234" s="53"/>
      <c r="CZ234" s="53"/>
      <c r="DA234" s="53"/>
      <c r="DB234" s="53"/>
      <c r="DC234" s="53"/>
      <c r="DD234" s="53"/>
      <c r="DE234" s="53"/>
      <c r="DF234" s="53"/>
      <c r="DG234" s="53"/>
      <c r="DH234" s="53"/>
      <c r="DI234" s="53"/>
      <c r="DJ234" s="53"/>
      <c r="DK234" s="53"/>
      <c r="DL234" s="53"/>
      <c r="DM234" s="53"/>
      <c r="DN234" s="53"/>
      <c r="DO234" s="53"/>
      <c r="DP234" s="53"/>
      <c r="DQ234" s="53"/>
      <c r="DR234" s="53"/>
      <c r="DS234" s="53"/>
      <c r="DT234" s="53"/>
      <c r="DU234" s="53"/>
      <c r="DV234" s="53"/>
      <c r="DW234" s="53"/>
      <c r="DX234" s="81"/>
    </row>
    <row r="235" spans="1:128" x14ac:dyDescent="0.2">
      <c r="A235" s="30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81"/>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81"/>
      <c r="BN235" s="53"/>
      <c r="BO235" s="53"/>
      <c r="BP235" s="53"/>
      <c r="BQ235" s="53"/>
      <c r="BR235" s="53"/>
      <c r="BS235" s="53"/>
      <c r="BT235" s="53"/>
      <c r="BU235" s="53"/>
      <c r="BV235" s="53"/>
      <c r="BW235" s="53"/>
      <c r="BX235" s="53"/>
      <c r="BY235" s="53"/>
      <c r="BZ235" s="53"/>
      <c r="CA235" s="53"/>
      <c r="CB235" s="53"/>
      <c r="CC235" s="53"/>
      <c r="CD235" s="53"/>
      <c r="CE235" s="53"/>
      <c r="CF235" s="53"/>
      <c r="CG235" s="53"/>
      <c r="CH235" s="53"/>
      <c r="CI235" s="53"/>
      <c r="CJ235" s="53"/>
      <c r="CK235" s="53"/>
      <c r="CL235" s="53"/>
      <c r="CM235" s="53"/>
      <c r="CN235" s="53"/>
      <c r="CO235" s="53"/>
      <c r="CP235" s="53"/>
      <c r="CQ235" s="53"/>
      <c r="CR235" s="81"/>
      <c r="CT235" s="53"/>
      <c r="CU235" s="53"/>
      <c r="CV235" s="53"/>
      <c r="CW235" s="53"/>
      <c r="CX235" s="53"/>
      <c r="CY235" s="53"/>
      <c r="CZ235" s="53"/>
      <c r="DA235" s="53"/>
      <c r="DB235" s="53"/>
      <c r="DC235" s="53"/>
      <c r="DD235" s="53"/>
      <c r="DE235" s="53"/>
      <c r="DF235" s="53"/>
      <c r="DG235" s="53"/>
      <c r="DH235" s="53"/>
      <c r="DI235" s="53"/>
      <c r="DJ235" s="53"/>
      <c r="DK235" s="53"/>
      <c r="DL235" s="53"/>
      <c r="DM235" s="53"/>
      <c r="DN235" s="53"/>
      <c r="DO235" s="53"/>
      <c r="DP235" s="53"/>
      <c r="DQ235" s="53"/>
      <c r="DR235" s="53"/>
      <c r="DS235" s="53"/>
      <c r="DT235" s="53"/>
      <c r="DU235" s="53"/>
      <c r="DV235" s="53"/>
      <c r="DW235" s="53"/>
      <c r="DX235" s="81"/>
    </row>
    <row r="236" spans="1:128" x14ac:dyDescent="0.2">
      <c r="A236" s="30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81"/>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81"/>
      <c r="BN236" s="53"/>
      <c r="BO236" s="53"/>
      <c r="BP236" s="53"/>
      <c r="BQ236" s="53"/>
      <c r="BR236" s="53"/>
      <c r="BS236" s="53"/>
      <c r="BT236" s="53"/>
      <c r="BU236" s="53"/>
      <c r="BV236" s="53"/>
      <c r="BW236" s="53"/>
      <c r="BX236" s="53"/>
      <c r="BY236" s="53"/>
      <c r="BZ236" s="53"/>
      <c r="CA236" s="53"/>
      <c r="CB236" s="53"/>
      <c r="CC236" s="53"/>
      <c r="CD236" s="53"/>
      <c r="CE236" s="53"/>
      <c r="CF236" s="53"/>
      <c r="CG236" s="53"/>
      <c r="CH236" s="53"/>
      <c r="CI236" s="53"/>
      <c r="CJ236" s="53"/>
      <c r="CK236" s="53"/>
      <c r="CL236" s="53"/>
      <c r="CM236" s="53"/>
      <c r="CN236" s="53"/>
      <c r="CO236" s="53"/>
      <c r="CP236" s="53"/>
      <c r="CQ236" s="53"/>
      <c r="CR236" s="81"/>
      <c r="CT236" s="53"/>
      <c r="CU236" s="53"/>
      <c r="CV236" s="53"/>
      <c r="CW236" s="53"/>
      <c r="CX236" s="53"/>
      <c r="CY236" s="53"/>
      <c r="CZ236" s="53"/>
      <c r="DA236" s="53"/>
      <c r="DB236" s="53"/>
      <c r="DC236" s="53"/>
      <c r="DD236" s="53"/>
      <c r="DE236" s="53"/>
      <c r="DF236" s="53"/>
      <c r="DG236" s="53"/>
      <c r="DH236" s="53"/>
      <c r="DI236" s="53"/>
      <c r="DJ236" s="53"/>
      <c r="DK236" s="53"/>
      <c r="DL236" s="53"/>
      <c r="DM236" s="53"/>
      <c r="DN236" s="53"/>
      <c r="DO236" s="53"/>
      <c r="DP236" s="53"/>
      <c r="DQ236" s="53"/>
      <c r="DR236" s="53"/>
      <c r="DS236" s="53"/>
      <c r="DT236" s="53"/>
      <c r="DU236" s="53"/>
      <c r="DV236" s="53"/>
      <c r="DW236" s="53"/>
      <c r="DX236" s="81"/>
    </row>
    <row r="237" spans="1:128" x14ac:dyDescent="0.2">
      <c r="A237" s="30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81"/>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81"/>
      <c r="BN237" s="53"/>
      <c r="BO237" s="53"/>
      <c r="BP237" s="53"/>
      <c r="BQ237" s="53"/>
      <c r="BR237" s="53"/>
      <c r="BS237" s="53"/>
      <c r="BT237" s="53"/>
      <c r="BU237" s="53"/>
      <c r="BV237" s="53"/>
      <c r="BW237" s="53"/>
      <c r="BX237" s="53"/>
      <c r="BY237" s="53"/>
      <c r="BZ237" s="53"/>
      <c r="CA237" s="53"/>
      <c r="CB237" s="53"/>
      <c r="CC237" s="53"/>
      <c r="CD237" s="53"/>
      <c r="CE237" s="53"/>
      <c r="CF237" s="53"/>
      <c r="CG237" s="53"/>
      <c r="CH237" s="53"/>
      <c r="CI237" s="53"/>
      <c r="CJ237" s="53"/>
      <c r="CK237" s="53"/>
      <c r="CL237" s="53"/>
      <c r="CM237" s="53"/>
      <c r="CN237" s="53"/>
      <c r="CO237" s="53"/>
      <c r="CP237" s="53"/>
      <c r="CQ237" s="53"/>
      <c r="CR237" s="81"/>
      <c r="CT237" s="53"/>
      <c r="CU237" s="53"/>
      <c r="CV237" s="53"/>
      <c r="CW237" s="53"/>
      <c r="CX237" s="53"/>
      <c r="CY237" s="53"/>
      <c r="CZ237" s="53"/>
      <c r="DA237" s="53"/>
      <c r="DB237" s="53"/>
      <c r="DC237" s="53"/>
      <c r="DD237" s="53"/>
      <c r="DE237" s="53"/>
      <c r="DF237" s="53"/>
      <c r="DG237" s="53"/>
      <c r="DH237" s="53"/>
      <c r="DI237" s="53"/>
      <c r="DJ237" s="53"/>
      <c r="DK237" s="53"/>
      <c r="DL237" s="53"/>
      <c r="DM237" s="53"/>
      <c r="DN237" s="53"/>
      <c r="DO237" s="53"/>
      <c r="DP237" s="53"/>
      <c r="DQ237" s="53"/>
      <c r="DR237" s="53"/>
      <c r="DS237" s="53"/>
      <c r="DT237" s="53"/>
      <c r="DU237" s="53"/>
      <c r="DV237" s="53"/>
      <c r="DW237" s="53"/>
      <c r="DX237" s="81"/>
    </row>
    <row r="238" spans="1:128" x14ac:dyDescent="0.2">
      <c r="A238" s="30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81"/>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81"/>
      <c r="BN238" s="53"/>
      <c r="BO238" s="53"/>
      <c r="BP238" s="53"/>
      <c r="BQ238" s="53"/>
      <c r="BR238" s="53"/>
      <c r="BS238" s="53"/>
      <c r="BT238" s="53"/>
      <c r="BU238" s="53"/>
      <c r="BV238" s="53"/>
      <c r="BW238" s="53"/>
      <c r="BX238" s="53"/>
      <c r="BY238" s="53"/>
      <c r="BZ238" s="53"/>
      <c r="CA238" s="53"/>
      <c r="CB238" s="53"/>
      <c r="CC238" s="53"/>
      <c r="CD238" s="53"/>
      <c r="CE238" s="53"/>
      <c r="CF238" s="53"/>
      <c r="CG238" s="53"/>
      <c r="CH238" s="53"/>
      <c r="CI238" s="53"/>
      <c r="CJ238" s="53"/>
      <c r="CK238" s="53"/>
      <c r="CL238" s="53"/>
      <c r="CM238" s="53"/>
      <c r="CN238" s="53"/>
      <c r="CO238" s="53"/>
      <c r="CP238" s="53"/>
      <c r="CQ238" s="53"/>
      <c r="CR238" s="81"/>
      <c r="CT238" s="53"/>
      <c r="CU238" s="53"/>
      <c r="CV238" s="53"/>
      <c r="CW238" s="53"/>
      <c r="CX238" s="53"/>
      <c r="CY238" s="53"/>
      <c r="CZ238" s="53"/>
      <c r="DA238" s="53"/>
      <c r="DB238" s="53"/>
      <c r="DC238" s="53"/>
      <c r="DD238" s="53"/>
      <c r="DE238" s="53"/>
      <c r="DF238" s="53"/>
      <c r="DG238" s="53"/>
      <c r="DH238" s="53"/>
      <c r="DI238" s="53"/>
      <c r="DJ238" s="53"/>
      <c r="DK238" s="53"/>
      <c r="DL238" s="53"/>
      <c r="DM238" s="53"/>
      <c r="DN238" s="53"/>
      <c r="DO238" s="53"/>
      <c r="DP238" s="53"/>
      <c r="DQ238" s="53"/>
      <c r="DR238" s="53"/>
      <c r="DS238" s="53"/>
      <c r="DT238" s="53"/>
      <c r="DU238" s="53"/>
      <c r="DV238" s="53"/>
      <c r="DW238" s="53"/>
      <c r="DX238" s="81"/>
    </row>
    <row r="239" spans="1:128" x14ac:dyDescent="0.2">
      <c r="A239" s="30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81"/>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81"/>
      <c r="BN239" s="53"/>
      <c r="BO239" s="53"/>
      <c r="BP239" s="53"/>
      <c r="BQ239" s="53"/>
      <c r="BR239" s="53"/>
      <c r="BS239" s="53"/>
      <c r="BT239" s="53"/>
      <c r="BU239" s="53"/>
      <c r="BV239" s="53"/>
      <c r="BW239" s="53"/>
      <c r="BX239" s="53"/>
      <c r="BY239" s="53"/>
      <c r="BZ239" s="53"/>
      <c r="CA239" s="53"/>
      <c r="CB239" s="53"/>
      <c r="CC239" s="53"/>
      <c r="CD239" s="53"/>
      <c r="CE239" s="53"/>
      <c r="CF239" s="53"/>
      <c r="CG239" s="53"/>
      <c r="CH239" s="53"/>
      <c r="CI239" s="53"/>
      <c r="CJ239" s="53"/>
      <c r="CK239" s="53"/>
      <c r="CL239" s="53"/>
      <c r="CM239" s="53"/>
      <c r="CN239" s="53"/>
      <c r="CO239" s="53"/>
      <c r="CP239" s="53"/>
      <c r="CQ239" s="53"/>
      <c r="CR239" s="81"/>
      <c r="CT239" s="53"/>
      <c r="CU239" s="53"/>
      <c r="CV239" s="53"/>
      <c r="CW239" s="53"/>
      <c r="CX239" s="53"/>
      <c r="CY239" s="53"/>
      <c r="CZ239" s="53"/>
      <c r="DA239" s="53"/>
      <c r="DB239" s="53"/>
      <c r="DC239" s="53"/>
      <c r="DD239" s="53"/>
      <c r="DE239" s="53"/>
      <c r="DF239" s="53"/>
      <c r="DG239" s="53"/>
      <c r="DH239" s="53"/>
      <c r="DI239" s="53"/>
      <c r="DJ239" s="53"/>
      <c r="DK239" s="53"/>
      <c r="DL239" s="53"/>
      <c r="DM239" s="53"/>
      <c r="DN239" s="53"/>
      <c r="DO239" s="53"/>
      <c r="DP239" s="53"/>
      <c r="DQ239" s="53"/>
      <c r="DR239" s="53"/>
      <c r="DS239" s="53"/>
      <c r="DT239" s="53"/>
      <c r="DU239" s="53"/>
      <c r="DV239" s="53"/>
      <c r="DW239" s="53"/>
      <c r="DX239" s="81"/>
    </row>
    <row r="240" spans="1:128" x14ac:dyDescent="0.2">
      <c r="A240" s="30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81"/>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81"/>
      <c r="BN240" s="53"/>
      <c r="BO240" s="53"/>
      <c r="BP240" s="53"/>
      <c r="BQ240" s="53"/>
      <c r="BR240" s="53"/>
      <c r="BS240" s="53"/>
      <c r="BT240" s="53"/>
      <c r="BU240" s="53"/>
      <c r="BV240" s="53"/>
      <c r="BW240" s="53"/>
      <c r="BX240" s="53"/>
      <c r="BY240" s="53"/>
      <c r="BZ240" s="53"/>
      <c r="CA240" s="53"/>
      <c r="CB240" s="53"/>
      <c r="CC240" s="53"/>
      <c r="CD240" s="53"/>
      <c r="CE240" s="53"/>
      <c r="CF240" s="53"/>
      <c r="CG240" s="53"/>
      <c r="CH240" s="53"/>
      <c r="CI240" s="53"/>
      <c r="CJ240" s="53"/>
      <c r="CK240" s="53"/>
      <c r="CL240" s="53"/>
      <c r="CM240" s="53"/>
      <c r="CN240" s="53"/>
      <c r="CO240" s="53"/>
      <c r="CP240" s="53"/>
      <c r="CQ240" s="53"/>
      <c r="CR240" s="81"/>
      <c r="CT240" s="53"/>
      <c r="CU240" s="53"/>
      <c r="CV240" s="53"/>
      <c r="CW240" s="53"/>
      <c r="CX240" s="53"/>
      <c r="CY240" s="53"/>
      <c r="CZ240" s="53"/>
      <c r="DA240" s="53"/>
      <c r="DB240" s="53"/>
      <c r="DC240" s="53"/>
      <c r="DD240" s="53"/>
      <c r="DE240" s="53"/>
      <c r="DF240" s="53"/>
      <c r="DG240" s="53"/>
      <c r="DH240" s="53"/>
      <c r="DI240" s="53"/>
      <c r="DJ240" s="53"/>
      <c r="DK240" s="53"/>
      <c r="DL240" s="53"/>
      <c r="DM240" s="53"/>
      <c r="DN240" s="53"/>
      <c r="DO240" s="53"/>
      <c r="DP240" s="53"/>
      <c r="DQ240" s="53"/>
      <c r="DR240" s="53"/>
      <c r="DS240" s="53"/>
      <c r="DT240" s="53"/>
      <c r="DU240" s="53"/>
      <c r="DV240" s="53"/>
      <c r="DW240" s="53"/>
      <c r="DX240" s="81"/>
    </row>
    <row r="241" spans="1:128" ht="13.5" thickBot="1" x14ac:dyDescent="0.25">
      <c r="A241" s="304"/>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8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8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8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83"/>
    </row>
    <row r="242" spans="1:128" x14ac:dyDescent="0.2">
      <c r="A242" s="458" t="s">
        <v>43</v>
      </c>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102"/>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102"/>
      <c r="BN242" s="76"/>
      <c r="BO242" s="76"/>
      <c r="BP242" s="76"/>
      <c r="BQ242" s="76"/>
      <c r="BR242" s="76"/>
      <c r="BS242" s="76"/>
      <c r="BT242" s="76"/>
      <c r="BU242" s="76"/>
      <c r="BV242" s="76"/>
      <c r="BW242" s="76"/>
      <c r="BX242" s="76"/>
      <c r="BY242" s="76"/>
      <c r="BZ242" s="76"/>
      <c r="CA242" s="76"/>
      <c r="CB242" s="76"/>
      <c r="CC242" s="76"/>
      <c r="CD242" s="76"/>
      <c r="CE242" s="76"/>
      <c r="CF242" s="76"/>
      <c r="CG242" s="76"/>
      <c r="CH242" s="76"/>
      <c r="CI242" s="76"/>
      <c r="CJ242" s="76"/>
      <c r="CK242" s="76"/>
      <c r="CL242" s="76"/>
      <c r="CM242" s="76"/>
      <c r="CN242" s="76"/>
      <c r="CO242" s="76"/>
      <c r="CP242" s="76"/>
      <c r="CQ242" s="76"/>
      <c r="CR242" s="102"/>
      <c r="CT242" s="76"/>
      <c r="CU242" s="76"/>
      <c r="CV242" s="76"/>
      <c r="CW242" s="76"/>
      <c r="CX242" s="76"/>
      <c r="CY242" s="76"/>
      <c r="CZ242" s="76"/>
      <c r="DA242" s="76"/>
      <c r="DB242" s="76"/>
      <c r="DC242" s="76"/>
      <c r="DD242" s="76"/>
      <c r="DE242" s="76"/>
      <c r="DF242" s="76"/>
      <c r="DG242" s="76"/>
      <c r="DH242" s="76"/>
      <c r="DI242" s="76"/>
      <c r="DJ242" s="76"/>
      <c r="DK242" s="76"/>
      <c r="DL242" s="76"/>
      <c r="DM242" s="76"/>
      <c r="DN242" s="76"/>
      <c r="DO242" s="76"/>
      <c r="DP242" s="76"/>
      <c r="DQ242" s="76"/>
      <c r="DR242" s="76"/>
      <c r="DS242" s="76"/>
      <c r="DT242" s="76"/>
      <c r="DU242" s="76"/>
      <c r="DV242" s="76"/>
      <c r="DW242" s="76"/>
      <c r="DX242" s="102"/>
    </row>
    <row r="243" spans="1:128" x14ac:dyDescent="0.2">
      <c r="A243" s="459"/>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81"/>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81"/>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81"/>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81"/>
    </row>
    <row r="244" spans="1:128" x14ac:dyDescent="0.2">
      <c r="A244" s="459"/>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81"/>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81"/>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81"/>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81"/>
    </row>
    <row r="245" spans="1:128" x14ac:dyDescent="0.2">
      <c r="A245" s="459"/>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81"/>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81"/>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81"/>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81"/>
    </row>
    <row r="246" spans="1:128" x14ac:dyDescent="0.2">
      <c r="A246" s="459"/>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81"/>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81"/>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81"/>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81"/>
    </row>
    <row r="247" spans="1:128" x14ac:dyDescent="0.2">
      <c r="A247" s="459"/>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81"/>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81"/>
      <c r="BN247" s="53"/>
      <c r="BO247" s="53"/>
      <c r="BP247" s="53"/>
      <c r="BQ247" s="53"/>
      <c r="BR247" s="53"/>
      <c r="BS247" s="53"/>
      <c r="BT247" s="53"/>
      <c r="BU247" s="53"/>
      <c r="BV247" s="53"/>
      <c r="BW247" s="53"/>
      <c r="BX247" s="53"/>
      <c r="BY247" s="53"/>
      <c r="BZ247" s="53"/>
      <c r="CA247" s="53"/>
      <c r="CB247" s="53"/>
      <c r="CC247" s="53"/>
      <c r="CD247" s="53"/>
      <c r="CE247" s="53"/>
      <c r="CF247" s="53"/>
      <c r="CG247" s="53"/>
      <c r="CH247" s="53"/>
      <c r="CI247" s="53"/>
      <c r="CJ247" s="53"/>
      <c r="CK247" s="53"/>
      <c r="CL247" s="53"/>
      <c r="CM247" s="53"/>
      <c r="CN247" s="53"/>
      <c r="CO247" s="53"/>
      <c r="CP247" s="53"/>
      <c r="CQ247" s="53"/>
      <c r="CR247" s="81"/>
      <c r="CT247" s="53"/>
      <c r="CU247" s="53"/>
      <c r="CV247" s="53"/>
      <c r="CW247" s="53"/>
      <c r="CX247" s="53"/>
      <c r="CY247" s="53"/>
      <c r="CZ247" s="53"/>
      <c r="DA247" s="53"/>
      <c r="DB247" s="53"/>
      <c r="DC247" s="53"/>
      <c r="DD247" s="53"/>
      <c r="DE247" s="53"/>
      <c r="DF247" s="53"/>
      <c r="DG247" s="53"/>
      <c r="DH247" s="53"/>
      <c r="DI247" s="53"/>
      <c r="DJ247" s="53"/>
      <c r="DK247" s="53"/>
      <c r="DL247" s="53"/>
      <c r="DM247" s="53"/>
      <c r="DN247" s="53"/>
      <c r="DO247" s="53"/>
      <c r="DP247" s="53"/>
      <c r="DQ247" s="53"/>
      <c r="DR247" s="53"/>
      <c r="DS247" s="53"/>
      <c r="DT247" s="53"/>
      <c r="DU247" s="53"/>
      <c r="DV247" s="53"/>
      <c r="DW247" s="53"/>
      <c r="DX247" s="81"/>
    </row>
    <row r="248" spans="1:128" x14ac:dyDescent="0.2">
      <c r="A248" s="459"/>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81"/>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81"/>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81"/>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81"/>
    </row>
    <row r="249" spans="1:128" x14ac:dyDescent="0.2">
      <c r="A249" s="459"/>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81"/>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81"/>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81"/>
      <c r="CT249" s="53"/>
      <c r="CU249" s="53"/>
      <c r="CV249" s="53"/>
      <c r="CW249" s="53"/>
      <c r="CX249" s="53"/>
      <c r="CY249" s="53"/>
      <c r="CZ249" s="53"/>
      <c r="DA249" s="53"/>
      <c r="DB249" s="53"/>
      <c r="DC249" s="53"/>
      <c r="DD249" s="53"/>
      <c r="DE249" s="53"/>
      <c r="DF249" s="53"/>
      <c r="DG249" s="53"/>
      <c r="DH249" s="53"/>
      <c r="DI249" s="53"/>
      <c r="DJ249" s="53"/>
      <c r="DK249" s="53"/>
      <c r="DL249" s="53"/>
      <c r="DM249" s="53"/>
      <c r="DN249" s="53"/>
      <c r="DO249" s="53"/>
      <c r="DP249" s="53"/>
      <c r="DQ249" s="53"/>
      <c r="DR249" s="53"/>
      <c r="DS249" s="53"/>
      <c r="DT249" s="53"/>
      <c r="DU249" s="53"/>
      <c r="DV249" s="53"/>
      <c r="DW249" s="53"/>
      <c r="DX249" s="81"/>
    </row>
    <row r="250" spans="1:128" x14ac:dyDescent="0.2">
      <c r="A250" s="459"/>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81"/>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81"/>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81"/>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81"/>
    </row>
    <row r="251" spans="1:128" x14ac:dyDescent="0.2">
      <c r="A251" s="459"/>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81"/>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81"/>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81"/>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81"/>
    </row>
    <row r="252" spans="1:128" x14ac:dyDescent="0.2">
      <c r="A252" s="459"/>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81"/>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81"/>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81"/>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81"/>
    </row>
    <row r="253" spans="1:128" x14ac:dyDescent="0.2">
      <c r="A253" s="459"/>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81"/>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81"/>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81"/>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81"/>
    </row>
    <row r="254" spans="1:128" x14ac:dyDescent="0.2">
      <c r="A254" s="459"/>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81"/>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81"/>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81"/>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81"/>
    </row>
    <row r="255" spans="1:128" x14ac:dyDescent="0.2">
      <c r="A255" s="459"/>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81"/>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81"/>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81"/>
      <c r="CT255" s="53"/>
      <c r="CU255" s="53"/>
      <c r="CV255" s="53"/>
      <c r="CW255" s="53"/>
      <c r="CX255" s="53"/>
      <c r="CY255" s="53"/>
      <c r="CZ255" s="53"/>
      <c r="DA255" s="53"/>
      <c r="DB255" s="53"/>
      <c r="DC255" s="53"/>
      <c r="DD255" s="53"/>
      <c r="DE255" s="53"/>
      <c r="DF255" s="53"/>
      <c r="DG255" s="53"/>
      <c r="DH255" s="53"/>
      <c r="DI255" s="53"/>
      <c r="DJ255" s="53"/>
      <c r="DK255" s="53"/>
      <c r="DL255" s="53"/>
      <c r="DM255" s="53"/>
      <c r="DN255" s="53"/>
      <c r="DO255" s="53"/>
      <c r="DP255" s="53"/>
      <c r="DQ255" s="53"/>
      <c r="DR255" s="53"/>
      <c r="DS255" s="53"/>
      <c r="DT255" s="53"/>
      <c r="DU255" s="53"/>
      <c r="DV255" s="53"/>
      <c r="DW255" s="53"/>
      <c r="DX255" s="81"/>
    </row>
    <row r="256" spans="1:128" x14ac:dyDescent="0.2">
      <c r="A256" s="459"/>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81"/>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81"/>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81"/>
      <c r="CT256" s="53"/>
      <c r="CU256" s="53"/>
      <c r="CV256" s="53"/>
      <c r="CW256" s="53"/>
      <c r="CX256" s="53"/>
      <c r="CY256" s="53"/>
      <c r="CZ256" s="53"/>
      <c r="DA256" s="53"/>
      <c r="DB256" s="53"/>
      <c r="DC256" s="53"/>
      <c r="DD256" s="53"/>
      <c r="DE256" s="53"/>
      <c r="DF256" s="53"/>
      <c r="DG256" s="53"/>
      <c r="DH256" s="53"/>
      <c r="DI256" s="53"/>
      <c r="DJ256" s="53"/>
      <c r="DK256" s="53"/>
      <c r="DL256" s="53"/>
      <c r="DM256" s="53"/>
      <c r="DN256" s="53"/>
      <c r="DO256" s="53"/>
      <c r="DP256" s="53"/>
      <c r="DQ256" s="53"/>
      <c r="DR256" s="53"/>
      <c r="DS256" s="53"/>
      <c r="DT256" s="53"/>
      <c r="DU256" s="53"/>
      <c r="DV256" s="53"/>
      <c r="DW256" s="53"/>
      <c r="DX256" s="81"/>
    </row>
    <row r="257" spans="1:128" x14ac:dyDescent="0.2">
      <c r="A257" s="459"/>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81"/>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81"/>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81"/>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81"/>
    </row>
    <row r="258" spans="1:128" x14ac:dyDescent="0.2">
      <c r="A258" s="459"/>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81"/>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81"/>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81"/>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81"/>
    </row>
    <row r="259" spans="1:128" x14ac:dyDescent="0.2">
      <c r="A259" s="459"/>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81"/>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81"/>
      <c r="BN259" s="53"/>
      <c r="BO259" s="53"/>
      <c r="BP259" s="53"/>
      <c r="BQ259" s="53"/>
      <c r="BR259" s="53"/>
      <c r="BS259" s="53"/>
      <c r="BT259" s="53"/>
      <c r="BU259" s="53"/>
      <c r="BV259" s="53"/>
      <c r="BW259" s="53"/>
      <c r="BX259" s="53"/>
      <c r="BY259" s="53"/>
      <c r="BZ259" s="53"/>
      <c r="CA259" s="53"/>
      <c r="CB259" s="53"/>
      <c r="CC259" s="53"/>
      <c r="CD259" s="53"/>
      <c r="CE259" s="53"/>
      <c r="CF259" s="53"/>
      <c r="CG259" s="53"/>
      <c r="CH259" s="53"/>
      <c r="CI259" s="53"/>
      <c r="CJ259" s="53"/>
      <c r="CK259" s="53"/>
      <c r="CL259" s="53"/>
      <c r="CM259" s="53"/>
      <c r="CN259" s="53"/>
      <c r="CO259" s="53"/>
      <c r="CP259" s="53"/>
      <c r="CQ259" s="53"/>
      <c r="CR259" s="81"/>
      <c r="CT259" s="53"/>
      <c r="CU259" s="53"/>
      <c r="CV259" s="53"/>
      <c r="CW259" s="53"/>
      <c r="CX259" s="53"/>
      <c r="CY259" s="53"/>
      <c r="CZ259" s="53"/>
      <c r="DA259" s="53"/>
      <c r="DB259" s="53"/>
      <c r="DC259" s="53"/>
      <c r="DD259" s="53"/>
      <c r="DE259" s="53"/>
      <c r="DF259" s="53"/>
      <c r="DG259" s="53"/>
      <c r="DH259" s="53"/>
      <c r="DI259" s="53"/>
      <c r="DJ259" s="53"/>
      <c r="DK259" s="53"/>
      <c r="DL259" s="53"/>
      <c r="DM259" s="53"/>
      <c r="DN259" s="53"/>
      <c r="DO259" s="53"/>
      <c r="DP259" s="53"/>
      <c r="DQ259" s="53"/>
      <c r="DR259" s="53"/>
      <c r="DS259" s="53"/>
      <c r="DT259" s="53"/>
      <c r="DU259" s="53"/>
      <c r="DV259" s="53"/>
      <c r="DW259" s="53"/>
      <c r="DX259" s="81"/>
    </row>
    <row r="260" spans="1:128" x14ac:dyDescent="0.2">
      <c r="A260" s="459"/>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81"/>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81"/>
      <c r="BN260" s="53"/>
      <c r="BO260" s="53"/>
      <c r="BP260" s="53"/>
      <c r="BQ260" s="53"/>
      <c r="BR260" s="53"/>
      <c r="BS260" s="53"/>
      <c r="BT260" s="53"/>
      <c r="BU260" s="53"/>
      <c r="BV260" s="53"/>
      <c r="BW260" s="53"/>
      <c r="BX260" s="53"/>
      <c r="BY260" s="53"/>
      <c r="BZ260" s="53"/>
      <c r="CA260" s="53"/>
      <c r="CB260" s="53"/>
      <c r="CC260" s="53"/>
      <c r="CD260" s="53"/>
      <c r="CE260" s="53"/>
      <c r="CF260" s="53"/>
      <c r="CG260" s="53"/>
      <c r="CH260" s="53"/>
      <c r="CI260" s="53"/>
      <c r="CJ260" s="53"/>
      <c r="CK260" s="53"/>
      <c r="CL260" s="53"/>
      <c r="CM260" s="53"/>
      <c r="CN260" s="53"/>
      <c r="CO260" s="53"/>
      <c r="CP260" s="53"/>
      <c r="CQ260" s="53"/>
      <c r="CR260" s="81"/>
      <c r="CT260" s="53"/>
      <c r="CU260" s="53"/>
      <c r="CV260" s="53"/>
      <c r="CW260" s="53"/>
      <c r="CX260" s="53"/>
      <c r="CY260" s="53"/>
      <c r="CZ260" s="53"/>
      <c r="DA260" s="53"/>
      <c r="DB260" s="53"/>
      <c r="DC260" s="53"/>
      <c r="DD260" s="53"/>
      <c r="DE260" s="53"/>
      <c r="DF260" s="53"/>
      <c r="DG260" s="53"/>
      <c r="DH260" s="53"/>
      <c r="DI260" s="53"/>
      <c r="DJ260" s="53"/>
      <c r="DK260" s="53"/>
      <c r="DL260" s="53"/>
      <c r="DM260" s="53"/>
      <c r="DN260" s="53"/>
      <c r="DO260" s="53"/>
      <c r="DP260" s="53"/>
      <c r="DQ260" s="53"/>
      <c r="DR260" s="53"/>
      <c r="DS260" s="53"/>
      <c r="DT260" s="53"/>
      <c r="DU260" s="53"/>
      <c r="DV260" s="53"/>
      <c r="DW260" s="53"/>
      <c r="DX260" s="81"/>
    </row>
    <row r="261" spans="1:128" x14ac:dyDescent="0.2">
      <c r="A261" s="459"/>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81"/>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81"/>
      <c r="BN261" s="53"/>
      <c r="BO261" s="53"/>
      <c r="BP261" s="53"/>
      <c r="BQ261" s="53"/>
      <c r="BR261" s="53"/>
      <c r="BS261" s="53"/>
      <c r="BT261" s="53"/>
      <c r="BU261" s="53"/>
      <c r="BV261" s="53"/>
      <c r="BW261" s="53"/>
      <c r="BX261" s="53"/>
      <c r="BY261" s="53"/>
      <c r="BZ261" s="53"/>
      <c r="CA261" s="53"/>
      <c r="CB261" s="53"/>
      <c r="CC261" s="53"/>
      <c r="CD261" s="53"/>
      <c r="CE261" s="53"/>
      <c r="CF261" s="53"/>
      <c r="CG261" s="53"/>
      <c r="CH261" s="53"/>
      <c r="CI261" s="53"/>
      <c r="CJ261" s="53"/>
      <c r="CK261" s="53"/>
      <c r="CL261" s="53"/>
      <c r="CM261" s="53"/>
      <c r="CN261" s="53"/>
      <c r="CO261" s="53"/>
      <c r="CP261" s="53"/>
      <c r="CQ261" s="53"/>
      <c r="CR261" s="81"/>
      <c r="CT261" s="53"/>
      <c r="CU261" s="53"/>
      <c r="CV261" s="53"/>
      <c r="CW261" s="53"/>
      <c r="CX261" s="53"/>
      <c r="CY261" s="53"/>
      <c r="CZ261" s="53"/>
      <c r="DA261" s="53"/>
      <c r="DB261" s="53"/>
      <c r="DC261" s="53"/>
      <c r="DD261" s="53"/>
      <c r="DE261" s="53"/>
      <c r="DF261" s="53"/>
      <c r="DG261" s="53"/>
      <c r="DH261" s="53"/>
      <c r="DI261" s="53"/>
      <c r="DJ261" s="53"/>
      <c r="DK261" s="53"/>
      <c r="DL261" s="53"/>
      <c r="DM261" s="53"/>
      <c r="DN261" s="53"/>
      <c r="DO261" s="53"/>
      <c r="DP261" s="53"/>
      <c r="DQ261" s="53"/>
      <c r="DR261" s="53"/>
      <c r="DS261" s="53"/>
      <c r="DT261" s="53"/>
      <c r="DU261" s="53"/>
      <c r="DV261" s="53"/>
      <c r="DW261" s="53"/>
      <c r="DX261" s="81"/>
    </row>
    <row r="262" spans="1:128" x14ac:dyDescent="0.2">
      <c r="A262" s="459"/>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81"/>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81"/>
      <c r="BN262" s="53"/>
      <c r="BO262" s="53"/>
      <c r="BP262" s="53"/>
      <c r="BQ262" s="53"/>
      <c r="BR262" s="53"/>
      <c r="BS262" s="53"/>
      <c r="BT262" s="53"/>
      <c r="BU262" s="53"/>
      <c r="BV262" s="53"/>
      <c r="BW262" s="53"/>
      <c r="BX262" s="53"/>
      <c r="BY262" s="53"/>
      <c r="BZ262" s="53"/>
      <c r="CA262" s="53"/>
      <c r="CB262" s="53"/>
      <c r="CC262" s="53"/>
      <c r="CD262" s="53"/>
      <c r="CE262" s="53"/>
      <c r="CF262" s="53"/>
      <c r="CG262" s="53"/>
      <c r="CH262" s="53"/>
      <c r="CI262" s="53"/>
      <c r="CJ262" s="53"/>
      <c r="CK262" s="53"/>
      <c r="CL262" s="53"/>
      <c r="CM262" s="53"/>
      <c r="CN262" s="53"/>
      <c r="CO262" s="53"/>
      <c r="CP262" s="53"/>
      <c r="CQ262" s="53"/>
      <c r="CR262" s="81"/>
      <c r="CT262" s="53"/>
      <c r="CU262" s="53"/>
      <c r="CV262" s="53"/>
      <c r="CW262" s="53"/>
      <c r="CX262" s="53"/>
      <c r="CY262" s="53"/>
      <c r="CZ262" s="53"/>
      <c r="DA262" s="53"/>
      <c r="DB262" s="53"/>
      <c r="DC262" s="53"/>
      <c r="DD262" s="53"/>
      <c r="DE262" s="53"/>
      <c r="DF262" s="53"/>
      <c r="DG262" s="53"/>
      <c r="DH262" s="53"/>
      <c r="DI262" s="53"/>
      <c r="DJ262" s="53"/>
      <c r="DK262" s="53"/>
      <c r="DL262" s="53"/>
      <c r="DM262" s="53"/>
      <c r="DN262" s="53"/>
      <c r="DO262" s="53"/>
      <c r="DP262" s="53"/>
      <c r="DQ262" s="53"/>
      <c r="DR262" s="53"/>
      <c r="DS262" s="53"/>
      <c r="DT262" s="53"/>
      <c r="DU262" s="53"/>
      <c r="DV262" s="53"/>
      <c r="DW262" s="53"/>
      <c r="DX262" s="81"/>
    </row>
    <row r="263" spans="1:128" x14ac:dyDescent="0.2">
      <c r="A263" s="459"/>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81"/>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81"/>
      <c r="BN263" s="53"/>
      <c r="BO263" s="53"/>
      <c r="BP263" s="53"/>
      <c r="BQ263" s="53"/>
      <c r="BR263" s="53"/>
      <c r="BS263" s="53"/>
      <c r="BT263" s="53"/>
      <c r="BU263" s="53"/>
      <c r="BV263" s="53"/>
      <c r="BW263" s="53"/>
      <c r="BX263" s="53"/>
      <c r="BY263" s="53"/>
      <c r="BZ263" s="53"/>
      <c r="CA263" s="53"/>
      <c r="CB263" s="53"/>
      <c r="CC263" s="53"/>
      <c r="CD263" s="53"/>
      <c r="CE263" s="53"/>
      <c r="CF263" s="53"/>
      <c r="CG263" s="53"/>
      <c r="CH263" s="53"/>
      <c r="CI263" s="53"/>
      <c r="CJ263" s="53"/>
      <c r="CK263" s="53"/>
      <c r="CL263" s="53"/>
      <c r="CM263" s="53"/>
      <c r="CN263" s="53"/>
      <c r="CO263" s="53"/>
      <c r="CP263" s="53"/>
      <c r="CQ263" s="53"/>
      <c r="CR263" s="81"/>
      <c r="CT263" s="53"/>
      <c r="CU263" s="53"/>
      <c r="CV263" s="53"/>
      <c r="CW263" s="53"/>
      <c r="CX263" s="53"/>
      <c r="CY263" s="53"/>
      <c r="CZ263" s="53"/>
      <c r="DA263" s="53"/>
      <c r="DB263" s="53"/>
      <c r="DC263" s="53"/>
      <c r="DD263" s="53"/>
      <c r="DE263" s="53"/>
      <c r="DF263" s="53"/>
      <c r="DG263" s="53"/>
      <c r="DH263" s="53"/>
      <c r="DI263" s="53"/>
      <c r="DJ263" s="53"/>
      <c r="DK263" s="53"/>
      <c r="DL263" s="53"/>
      <c r="DM263" s="53"/>
      <c r="DN263" s="53"/>
      <c r="DO263" s="53"/>
      <c r="DP263" s="53"/>
      <c r="DQ263" s="53"/>
      <c r="DR263" s="53"/>
      <c r="DS263" s="53"/>
      <c r="DT263" s="53"/>
      <c r="DU263" s="53"/>
      <c r="DV263" s="53"/>
      <c r="DW263" s="53"/>
      <c r="DX263" s="81"/>
    </row>
    <row r="264" spans="1:128" x14ac:dyDescent="0.2">
      <c r="A264" s="459"/>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81"/>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81"/>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81"/>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81"/>
    </row>
    <row r="265" spans="1:128" x14ac:dyDescent="0.2">
      <c r="A265" s="459"/>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81"/>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81"/>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81"/>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81"/>
    </row>
    <row r="266" spans="1:128" x14ac:dyDescent="0.2">
      <c r="A266" s="459"/>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81"/>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81"/>
      <c r="BN266" s="53"/>
      <c r="BO266" s="53"/>
      <c r="BP266" s="53"/>
      <c r="BQ266" s="53"/>
      <c r="BR266" s="53"/>
      <c r="BS266" s="53"/>
      <c r="BT266" s="53"/>
      <c r="BU266" s="53"/>
      <c r="BV266" s="53"/>
      <c r="BW266" s="53"/>
      <c r="BX266" s="53"/>
      <c r="BY266" s="53"/>
      <c r="BZ266" s="53"/>
      <c r="CA266" s="53"/>
      <c r="CB266" s="53"/>
      <c r="CC266" s="53"/>
      <c r="CD266" s="53"/>
      <c r="CE266" s="53"/>
      <c r="CF266" s="53"/>
      <c r="CG266" s="53"/>
      <c r="CH266" s="53"/>
      <c r="CI266" s="53"/>
      <c r="CJ266" s="53"/>
      <c r="CK266" s="53"/>
      <c r="CL266" s="53"/>
      <c r="CM266" s="53"/>
      <c r="CN266" s="53"/>
      <c r="CO266" s="53"/>
      <c r="CP266" s="53"/>
      <c r="CQ266" s="53"/>
      <c r="CR266" s="81"/>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53"/>
      <c r="DP266" s="53"/>
      <c r="DQ266" s="53"/>
      <c r="DR266" s="53"/>
      <c r="DS266" s="53"/>
      <c r="DT266" s="53"/>
      <c r="DU266" s="53"/>
      <c r="DV266" s="53"/>
      <c r="DW266" s="53"/>
      <c r="DX266" s="81"/>
    </row>
    <row r="267" spans="1:128" x14ac:dyDescent="0.2">
      <c r="A267" s="459"/>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81"/>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81"/>
      <c r="BN267" s="53"/>
      <c r="BO267" s="53"/>
      <c r="BP267" s="53"/>
      <c r="BQ267" s="53"/>
      <c r="BR267" s="53"/>
      <c r="BS267" s="53"/>
      <c r="BT267" s="53"/>
      <c r="BU267" s="53"/>
      <c r="BV267" s="53"/>
      <c r="BW267" s="53"/>
      <c r="BX267" s="53"/>
      <c r="BY267" s="53"/>
      <c r="BZ267" s="53"/>
      <c r="CA267" s="53"/>
      <c r="CB267" s="53"/>
      <c r="CC267" s="53"/>
      <c r="CD267" s="53"/>
      <c r="CE267" s="53"/>
      <c r="CF267" s="53"/>
      <c r="CG267" s="53"/>
      <c r="CH267" s="53"/>
      <c r="CI267" s="53"/>
      <c r="CJ267" s="53"/>
      <c r="CK267" s="53"/>
      <c r="CL267" s="53"/>
      <c r="CM267" s="53"/>
      <c r="CN267" s="53"/>
      <c r="CO267" s="53"/>
      <c r="CP267" s="53"/>
      <c r="CQ267" s="53"/>
      <c r="CR267" s="81"/>
      <c r="CT267" s="53"/>
      <c r="CU267" s="53"/>
      <c r="CV267" s="53"/>
      <c r="CW267" s="53"/>
      <c r="CX267" s="53"/>
      <c r="CY267" s="53"/>
      <c r="CZ267" s="53"/>
      <c r="DA267" s="53"/>
      <c r="DB267" s="53"/>
      <c r="DC267" s="53"/>
      <c r="DD267" s="53"/>
      <c r="DE267" s="53"/>
      <c r="DF267" s="53"/>
      <c r="DG267" s="53"/>
      <c r="DH267" s="53"/>
      <c r="DI267" s="53"/>
      <c r="DJ267" s="53"/>
      <c r="DK267" s="53"/>
      <c r="DL267" s="53"/>
      <c r="DM267" s="53"/>
      <c r="DN267" s="53"/>
      <c r="DO267" s="53"/>
      <c r="DP267" s="53"/>
      <c r="DQ267" s="53"/>
      <c r="DR267" s="53"/>
      <c r="DS267" s="53"/>
      <c r="DT267" s="53"/>
      <c r="DU267" s="53"/>
      <c r="DV267" s="53"/>
      <c r="DW267" s="53"/>
      <c r="DX267" s="81"/>
    </row>
    <row r="268" spans="1:128" x14ac:dyDescent="0.2">
      <c r="A268" s="459"/>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81"/>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81"/>
      <c r="BN268" s="53"/>
      <c r="BO268" s="53"/>
      <c r="BP268" s="53"/>
      <c r="BQ268" s="53"/>
      <c r="BR268" s="53"/>
      <c r="BS268" s="53"/>
      <c r="BT268" s="53"/>
      <c r="BU268" s="53"/>
      <c r="BV268" s="53"/>
      <c r="BW268" s="53"/>
      <c r="BX268" s="53"/>
      <c r="BY268" s="53"/>
      <c r="BZ268" s="53"/>
      <c r="CA268" s="53"/>
      <c r="CB268" s="53"/>
      <c r="CC268" s="53"/>
      <c r="CD268" s="53"/>
      <c r="CE268" s="53"/>
      <c r="CF268" s="53"/>
      <c r="CG268" s="53"/>
      <c r="CH268" s="53"/>
      <c r="CI268" s="53"/>
      <c r="CJ268" s="53"/>
      <c r="CK268" s="53"/>
      <c r="CL268" s="53"/>
      <c r="CM268" s="53"/>
      <c r="CN268" s="53"/>
      <c r="CO268" s="53"/>
      <c r="CP268" s="53"/>
      <c r="CQ268" s="53"/>
      <c r="CR268" s="81"/>
      <c r="CT268" s="53"/>
      <c r="CU268" s="53"/>
      <c r="CV268" s="53"/>
      <c r="CW268" s="53"/>
      <c r="CX268" s="53"/>
      <c r="CY268" s="53"/>
      <c r="CZ268" s="53"/>
      <c r="DA268" s="53"/>
      <c r="DB268" s="53"/>
      <c r="DC268" s="53"/>
      <c r="DD268" s="53"/>
      <c r="DE268" s="53"/>
      <c r="DF268" s="53"/>
      <c r="DG268" s="53"/>
      <c r="DH268" s="53"/>
      <c r="DI268" s="53"/>
      <c r="DJ268" s="53"/>
      <c r="DK268" s="53"/>
      <c r="DL268" s="53"/>
      <c r="DM268" s="53"/>
      <c r="DN268" s="53"/>
      <c r="DO268" s="53"/>
      <c r="DP268" s="53"/>
      <c r="DQ268" s="53"/>
      <c r="DR268" s="53"/>
      <c r="DS268" s="53"/>
      <c r="DT268" s="53"/>
      <c r="DU268" s="53"/>
      <c r="DV268" s="53"/>
      <c r="DW268" s="53"/>
      <c r="DX268" s="81"/>
    </row>
    <row r="269" spans="1:128" x14ac:dyDescent="0.2">
      <c r="A269" s="459"/>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81"/>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81"/>
      <c r="BN269" s="53"/>
      <c r="BO269" s="53"/>
      <c r="BP269" s="53"/>
      <c r="BQ269" s="53"/>
      <c r="BR269" s="53"/>
      <c r="BS269" s="53"/>
      <c r="BT269" s="53"/>
      <c r="BU269" s="53"/>
      <c r="BV269" s="53"/>
      <c r="BW269" s="53"/>
      <c r="BX269" s="53"/>
      <c r="BY269" s="53"/>
      <c r="BZ269" s="53"/>
      <c r="CA269" s="53"/>
      <c r="CB269" s="53"/>
      <c r="CC269" s="53"/>
      <c r="CD269" s="53"/>
      <c r="CE269" s="53"/>
      <c r="CF269" s="53"/>
      <c r="CG269" s="53"/>
      <c r="CH269" s="53"/>
      <c r="CI269" s="53"/>
      <c r="CJ269" s="53"/>
      <c r="CK269" s="53"/>
      <c r="CL269" s="53"/>
      <c r="CM269" s="53"/>
      <c r="CN269" s="53"/>
      <c r="CO269" s="53"/>
      <c r="CP269" s="53"/>
      <c r="CQ269" s="53"/>
      <c r="CR269" s="81"/>
      <c r="CT269" s="53"/>
      <c r="CU269" s="53"/>
      <c r="CV269" s="53"/>
      <c r="CW269" s="53"/>
      <c r="CX269" s="53"/>
      <c r="CY269" s="53"/>
      <c r="CZ269" s="53"/>
      <c r="DA269" s="53"/>
      <c r="DB269" s="53"/>
      <c r="DC269" s="53"/>
      <c r="DD269" s="53"/>
      <c r="DE269" s="53"/>
      <c r="DF269" s="53"/>
      <c r="DG269" s="53"/>
      <c r="DH269" s="53"/>
      <c r="DI269" s="53"/>
      <c r="DJ269" s="53"/>
      <c r="DK269" s="53"/>
      <c r="DL269" s="53"/>
      <c r="DM269" s="53"/>
      <c r="DN269" s="53"/>
      <c r="DO269" s="53"/>
      <c r="DP269" s="53"/>
      <c r="DQ269" s="53"/>
      <c r="DR269" s="53"/>
      <c r="DS269" s="53"/>
      <c r="DT269" s="53"/>
      <c r="DU269" s="53"/>
      <c r="DV269" s="53"/>
      <c r="DW269" s="53"/>
      <c r="DX269" s="81"/>
    </row>
    <row r="270" spans="1:128" x14ac:dyDescent="0.2">
      <c r="A270" s="459"/>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81"/>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81"/>
      <c r="BN270" s="53"/>
      <c r="BO270" s="53"/>
      <c r="BP270" s="53"/>
      <c r="BQ270" s="53"/>
      <c r="BR270" s="53"/>
      <c r="BS270" s="53"/>
      <c r="BT270" s="53"/>
      <c r="BU270" s="53"/>
      <c r="BV270" s="53"/>
      <c r="BW270" s="53"/>
      <c r="BX270" s="53"/>
      <c r="BY270" s="53"/>
      <c r="BZ270" s="53"/>
      <c r="CA270" s="53"/>
      <c r="CB270" s="53"/>
      <c r="CC270" s="53"/>
      <c r="CD270" s="53"/>
      <c r="CE270" s="53"/>
      <c r="CF270" s="53"/>
      <c r="CG270" s="53"/>
      <c r="CH270" s="53"/>
      <c r="CI270" s="53"/>
      <c r="CJ270" s="53"/>
      <c r="CK270" s="53"/>
      <c r="CL270" s="53"/>
      <c r="CM270" s="53"/>
      <c r="CN270" s="53"/>
      <c r="CO270" s="53"/>
      <c r="CP270" s="53"/>
      <c r="CQ270" s="53"/>
      <c r="CR270" s="81"/>
      <c r="CT270" s="53"/>
      <c r="CU270" s="53"/>
      <c r="CV270" s="53"/>
      <c r="CW270" s="53"/>
      <c r="CX270" s="53"/>
      <c r="CY270" s="53"/>
      <c r="CZ270" s="53"/>
      <c r="DA270" s="53"/>
      <c r="DB270" s="53"/>
      <c r="DC270" s="53"/>
      <c r="DD270" s="53"/>
      <c r="DE270" s="53"/>
      <c r="DF270" s="53"/>
      <c r="DG270" s="53"/>
      <c r="DH270" s="53"/>
      <c r="DI270" s="53"/>
      <c r="DJ270" s="53"/>
      <c r="DK270" s="53"/>
      <c r="DL270" s="53"/>
      <c r="DM270" s="53"/>
      <c r="DN270" s="53"/>
      <c r="DO270" s="53"/>
      <c r="DP270" s="53"/>
      <c r="DQ270" s="53"/>
      <c r="DR270" s="53"/>
      <c r="DS270" s="53"/>
      <c r="DT270" s="53"/>
      <c r="DU270" s="53"/>
      <c r="DV270" s="53"/>
      <c r="DW270" s="53"/>
      <c r="DX270" s="81"/>
    </row>
    <row r="271" spans="1:128" x14ac:dyDescent="0.2">
      <c r="A271" s="459"/>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81"/>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81"/>
      <c r="BN271" s="53"/>
      <c r="BO271" s="53"/>
      <c r="BP271" s="53"/>
      <c r="BQ271" s="53"/>
      <c r="BR271" s="53"/>
      <c r="BS271" s="53"/>
      <c r="BT271" s="53"/>
      <c r="BU271" s="53"/>
      <c r="BV271" s="53"/>
      <c r="BW271" s="53"/>
      <c r="BX271" s="53"/>
      <c r="BY271" s="53"/>
      <c r="BZ271" s="53"/>
      <c r="CA271" s="53"/>
      <c r="CB271" s="53"/>
      <c r="CC271" s="53"/>
      <c r="CD271" s="53"/>
      <c r="CE271" s="53"/>
      <c r="CF271" s="53"/>
      <c r="CG271" s="53"/>
      <c r="CH271" s="53"/>
      <c r="CI271" s="53"/>
      <c r="CJ271" s="53"/>
      <c r="CK271" s="53"/>
      <c r="CL271" s="53"/>
      <c r="CM271" s="53"/>
      <c r="CN271" s="53"/>
      <c r="CO271" s="53"/>
      <c r="CP271" s="53"/>
      <c r="CQ271" s="53"/>
      <c r="CR271" s="81"/>
      <c r="CT271" s="53"/>
      <c r="CU271" s="53"/>
      <c r="CV271" s="53"/>
      <c r="CW271" s="53"/>
      <c r="CX271" s="53"/>
      <c r="CY271" s="53"/>
      <c r="CZ271" s="53"/>
      <c r="DA271" s="53"/>
      <c r="DB271" s="53"/>
      <c r="DC271" s="53"/>
      <c r="DD271" s="53"/>
      <c r="DE271" s="53"/>
      <c r="DF271" s="53"/>
      <c r="DG271" s="53"/>
      <c r="DH271" s="53"/>
      <c r="DI271" s="53"/>
      <c r="DJ271" s="53"/>
      <c r="DK271" s="53"/>
      <c r="DL271" s="53"/>
      <c r="DM271" s="53"/>
      <c r="DN271" s="53"/>
      <c r="DO271" s="53"/>
      <c r="DP271" s="53"/>
      <c r="DQ271" s="53"/>
      <c r="DR271" s="53"/>
      <c r="DS271" s="53"/>
      <c r="DT271" s="53"/>
      <c r="DU271" s="53"/>
      <c r="DV271" s="53"/>
      <c r="DW271" s="53"/>
      <c r="DX271" s="81"/>
    </row>
    <row r="272" spans="1:128" x14ac:dyDescent="0.2">
      <c r="A272" s="459"/>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81"/>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81"/>
      <c r="BN272" s="53"/>
      <c r="BO272" s="53"/>
      <c r="BP272" s="53"/>
      <c r="BQ272" s="53"/>
      <c r="BR272" s="53"/>
      <c r="BS272" s="53"/>
      <c r="BT272" s="53"/>
      <c r="BU272" s="53"/>
      <c r="BV272" s="53"/>
      <c r="BW272" s="53"/>
      <c r="BX272" s="53"/>
      <c r="BY272" s="53"/>
      <c r="BZ272" s="53"/>
      <c r="CA272" s="53"/>
      <c r="CB272" s="53"/>
      <c r="CC272" s="53"/>
      <c r="CD272" s="53"/>
      <c r="CE272" s="53"/>
      <c r="CF272" s="53"/>
      <c r="CG272" s="53"/>
      <c r="CH272" s="53"/>
      <c r="CI272" s="53"/>
      <c r="CJ272" s="53"/>
      <c r="CK272" s="53"/>
      <c r="CL272" s="53"/>
      <c r="CM272" s="53"/>
      <c r="CN272" s="53"/>
      <c r="CO272" s="53"/>
      <c r="CP272" s="53"/>
      <c r="CQ272" s="53"/>
      <c r="CR272" s="81"/>
      <c r="CT272" s="53"/>
      <c r="CU272" s="53"/>
      <c r="CV272" s="53"/>
      <c r="CW272" s="53"/>
      <c r="CX272" s="53"/>
      <c r="CY272" s="53"/>
      <c r="CZ272" s="53"/>
      <c r="DA272" s="53"/>
      <c r="DB272" s="53"/>
      <c r="DC272" s="53"/>
      <c r="DD272" s="53"/>
      <c r="DE272" s="53"/>
      <c r="DF272" s="53"/>
      <c r="DG272" s="53"/>
      <c r="DH272" s="53"/>
      <c r="DI272" s="53"/>
      <c r="DJ272" s="53"/>
      <c r="DK272" s="53"/>
      <c r="DL272" s="53"/>
      <c r="DM272" s="53"/>
      <c r="DN272" s="53"/>
      <c r="DO272" s="53"/>
      <c r="DP272" s="53"/>
      <c r="DQ272" s="53"/>
      <c r="DR272" s="53"/>
      <c r="DS272" s="53"/>
      <c r="DT272" s="53"/>
      <c r="DU272" s="53"/>
      <c r="DV272" s="53"/>
      <c r="DW272" s="53"/>
      <c r="DX272" s="81"/>
    </row>
    <row r="273" spans="1:128" x14ac:dyDescent="0.2">
      <c r="A273" s="459"/>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81"/>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81"/>
      <c r="BN273" s="53"/>
      <c r="BO273" s="53"/>
      <c r="BP273" s="53"/>
      <c r="BQ273" s="53"/>
      <c r="BR273" s="53"/>
      <c r="BS273" s="53"/>
      <c r="BT273" s="53"/>
      <c r="BU273" s="53"/>
      <c r="BV273" s="53"/>
      <c r="BW273" s="53"/>
      <c r="BX273" s="53"/>
      <c r="BY273" s="53"/>
      <c r="BZ273" s="53"/>
      <c r="CA273" s="53"/>
      <c r="CB273" s="53"/>
      <c r="CC273" s="53"/>
      <c r="CD273" s="53"/>
      <c r="CE273" s="53"/>
      <c r="CF273" s="53"/>
      <c r="CG273" s="53"/>
      <c r="CH273" s="53"/>
      <c r="CI273" s="53"/>
      <c r="CJ273" s="53"/>
      <c r="CK273" s="53"/>
      <c r="CL273" s="53"/>
      <c r="CM273" s="53"/>
      <c r="CN273" s="53"/>
      <c r="CO273" s="53"/>
      <c r="CP273" s="53"/>
      <c r="CQ273" s="53"/>
      <c r="CR273" s="81"/>
      <c r="CT273" s="53"/>
      <c r="CU273" s="53"/>
      <c r="CV273" s="53"/>
      <c r="CW273" s="53"/>
      <c r="CX273" s="53"/>
      <c r="CY273" s="53"/>
      <c r="CZ273" s="53"/>
      <c r="DA273" s="53"/>
      <c r="DB273" s="53"/>
      <c r="DC273" s="53"/>
      <c r="DD273" s="53"/>
      <c r="DE273" s="53"/>
      <c r="DF273" s="53"/>
      <c r="DG273" s="53"/>
      <c r="DH273" s="53"/>
      <c r="DI273" s="53"/>
      <c r="DJ273" s="53"/>
      <c r="DK273" s="53"/>
      <c r="DL273" s="53"/>
      <c r="DM273" s="53"/>
      <c r="DN273" s="53"/>
      <c r="DO273" s="53"/>
      <c r="DP273" s="53"/>
      <c r="DQ273" s="53"/>
      <c r="DR273" s="53"/>
      <c r="DS273" s="53"/>
      <c r="DT273" s="53"/>
      <c r="DU273" s="53"/>
      <c r="DV273" s="53"/>
      <c r="DW273" s="53"/>
      <c r="DX273" s="81"/>
    </row>
    <row r="274" spans="1:128" x14ac:dyDescent="0.2">
      <c r="A274" s="459"/>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81"/>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81"/>
      <c r="BN274" s="53"/>
      <c r="BO274" s="53"/>
      <c r="BP274" s="53"/>
      <c r="BQ274" s="53"/>
      <c r="BR274" s="53"/>
      <c r="BS274" s="53"/>
      <c r="BT274" s="53"/>
      <c r="BU274" s="53"/>
      <c r="BV274" s="53"/>
      <c r="BW274" s="53"/>
      <c r="BX274" s="53"/>
      <c r="BY274" s="53"/>
      <c r="BZ274" s="53"/>
      <c r="CA274" s="53"/>
      <c r="CB274" s="53"/>
      <c r="CC274" s="53"/>
      <c r="CD274" s="53"/>
      <c r="CE274" s="53"/>
      <c r="CF274" s="53"/>
      <c r="CG274" s="53"/>
      <c r="CH274" s="53"/>
      <c r="CI274" s="53"/>
      <c r="CJ274" s="53"/>
      <c r="CK274" s="53"/>
      <c r="CL274" s="53"/>
      <c r="CM274" s="53"/>
      <c r="CN274" s="53"/>
      <c r="CO274" s="53"/>
      <c r="CP274" s="53"/>
      <c r="CQ274" s="53"/>
      <c r="CR274" s="81"/>
      <c r="CT274" s="53"/>
      <c r="CU274" s="53"/>
      <c r="CV274" s="53"/>
      <c r="CW274" s="53"/>
      <c r="CX274" s="53"/>
      <c r="CY274" s="53"/>
      <c r="CZ274" s="53"/>
      <c r="DA274" s="53"/>
      <c r="DB274" s="53"/>
      <c r="DC274" s="53"/>
      <c r="DD274" s="53"/>
      <c r="DE274" s="53"/>
      <c r="DF274" s="53"/>
      <c r="DG274" s="53"/>
      <c r="DH274" s="53"/>
      <c r="DI274" s="53"/>
      <c r="DJ274" s="53"/>
      <c r="DK274" s="53"/>
      <c r="DL274" s="53"/>
      <c r="DM274" s="53"/>
      <c r="DN274" s="53"/>
      <c r="DO274" s="53"/>
      <c r="DP274" s="53"/>
      <c r="DQ274" s="53"/>
      <c r="DR274" s="53"/>
      <c r="DS274" s="53"/>
      <c r="DT274" s="53"/>
      <c r="DU274" s="53"/>
      <c r="DV274" s="53"/>
      <c r="DW274" s="53"/>
      <c r="DX274" s="81"/>
    </row>
    <row r="275" spans="1:128" x14ac:dyDescent="0.2">
      <c r="A275" s="459"/>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81"/>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81"/>
      <c r="BN275" s="53"/>
      <c r="BO275" s="53"/>
      <c r="BP275" s="53"/>
      <c r="BQ275" s="53"/>
      <c r="BR275" s="53"/>
      <c r="BS275" s="53"/>
      <c r="BT275" s="53"/>
      <c r="BU275" s="53"/>
      <c r="BV275" s="53"/>
      <c r="BW275" s="53"/>
      <c r="BX275" s="53"/>
      <c r="BY275" s="53"/>
      <c r="BZ275" s="53"/>
      <c r="CA275" s="53"/>
      <c r="CB275" s="53"/>
      <c r="CC275" s="53"/>
      <c r="CD275" s="53"/>
      <c r="CE275" s="53"/>
      <c r="CF275" s="53"/>
      <c r="CG275" s="53"/>
      <c r="CH275" s="53"/>
      <c r="CI275" s="53"/>
      <c r="CJ275" s="53"/>
      <c r="CK275" s="53"/>
      <c r="CL275" s="53"/>
      <c r="CM275" s="53"/>
      <c r="CN275" s="53"/>
      <c r="CO275" s="53"/>
      <c r="CP275" s="53"/>
      <c r="CQ275" s="53"/>
      <c r="CR275" s="81"/>
      <c r="CT275" s="53"/>
      <c r="CU275" s="53"/>
      <c r="CV275" s="53"/>
      <c r="CW275" s="53"/>
      <c r="CX275" s="53"/>
      <c r="CY275" s="53"/>
      <c r="CZ275" s="53"/>
      <c r="DA275" s="53"/>
      <c r="DB275" s="53"/>
      <c r="DC275" s="53"/>
      <c r="DD275" s="53"/>
      <c r="DE275" s="53"/>
      <c r="DF275" s="53"/>
      <c r="DG275" s="53"/>
      <c r="DH275" s="53"/>
      <c r="DI275" s="53"/>
      <c r="DJ275" s="53"/>
      <c r="DK275" s="53"/>
      <c r="DL275" s="53"/>
      <c r="DM275" s="53"/>
      <c r="DN275" s="53"/>
      <c r="DO275" s="53"/>
      <c r="DP275" s="53"/>
      <c r="DQ275" s="53"/>
      <c r="DR275" s="53"/>
      <c r="DS275" s="53"/>
      <c r="DT275" s="53"/>
      <c r="DU275" s="53"/>
      <c r="DV275" s="53"/>
      <c r="DW275" s="53"/>
      <c r="DX275" s="81"/>
    </row>
    <row r="276" spans="1:128" x14ac:dyDescent="0.2">
      <c r="A276" s="459"/>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81"/>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81"/>
      <c r="BN276" s="53"/>
      <c r="BO276" s="53"/>
      <c r="BP276" s="53"/>
      <c r="BQ276" s="53"/>
      <c r="BR276" s="53"/>
      <c r="BS276" s="53"/>
      <c r="BT276" s="53"/>
      <c r="BU276" s="53"/>
      <c r="BV276" s="53"/>
      <c r="BW276" s="53"/>
      <c r="BX276" s="53"/>
      <c r="BY276" s="53"/>
      <c r="BZ276" s="53"/>
      <c r="CA276" s="53"/>
      <c r="CB276" s="53"/>
      <c r="CC276" s="53"/>
      <c r="CD276" s="53"/>
      <c r="CE276" s="53"/>
      <c r="CF276" s="53"/>
      <c r="CG276" s="53"/>
      <c r="CH276" s="53"/>
      <c r="CI276" s="53"/>
      <c r="CJ276" s="53"/>
      <c r="CK276" s="53"/>
      <c r="CL276" s="53"/>
      <c r="CM276" s="53"/>
      <c r="CN276" s="53"/>
      <c r="CO276" s="53"/>
      <c r="CP276" s="53"/>
      <c r="CQ276" s="53"/>
      <c r="CR276" s="81"/>
      <c r="CT276" s="53"/>
      <c r="CU276" s="53"/>
      <c r="CV276" s="53"/>
      <c r="CW276" s="53"/>
      <c r="CX276" s="53"/>
      <c r="CY276" s="53"/>
      <c r="CZ276" s="53"/>
      <c r="DA276" s="53"/>
      <c r="DB276" s="53"/>
      <c r="DC276" s="53"/>
      <c r="DD276" s="53"/>
      <c r="DE276" s="53"/>
      <c r="DF276" s="53"/>
      <c r="DG276" s="53"/>
      <c r="DH276" s="53"/>
      <c r="DI276" s="53"/>
      <c r="DJ276" s="53"/>
      <c r="DK276" s="53"/>
      <c r="DL276" s="53"/>
      <c r="DM276" s="53"/>
      <c r="DN276" s="53"/>
      <c r="DO276" s="53"/>
      <c r="DP276" s="53"/>
      <c r="DQ276" s="53"/>
      <c r="DR276" s="53"/>
      <c r="DS276" s="53"/>
      <c r="DT276" s="53"/>
      <c r="DU276" s="53"/>
      <c r="DV276" s="53"/>
      <c r="DW276" s="53"/>
      <c r="DX276" s="81"/>
    </row>
    <row r="277" spans="1:128" x14ac:dyDescent="0.2">
      <c r="A277" s="459"/>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81"/>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81"/>
      <c r="BN277" s="53"/>
      <c r="BO277" s="53"/>
      <c r="BP277" s="53"/>
      <c r="BQ277" s="53"/>
      <c r="BR277" s="53"/>
      <c r="BS277" s="53"/>
      <c r="BT277" s="53"/>
      <c r="BU277" s="53"/>
      <c r="BV277" s="53"/>
      <c r="BW277" s="53"/>
      <c r="BX277" s="53"/>
      <c r="BY277" s="53"/>
      <c r="BZ277" s="53"/>
      <c r="CA277" s="53"/>
      <c r="CB277" s="53"/>
      <c r="CC277" s="53"/>
      <c r="CD277" s="53"/>
      <c r="CE277" s="53"/>
      <c r="CF277" s="53"/>
      <c r="CG277" s="53"/>
      <c r="CH277" s="53"/>
      <c r="CI277" s="53"/>
      <c r="CJ277" s="53"/>
      <c r="CK277" s="53"/>
      <c r="CL277" s="53"/>
      <c r="CM277" s="53"/>
      <c r="CN277" s="53"/>
      <c r="CO277" s="53"/>
      <c r="CP277" s="53"/>
      <c r="CQ277" s="53"/>
      <c r="CR277" s="81"/>
      <c r="CT277" s="53"/>
      <c r="CU277" s="53"/>
      <c r="CV277" s="53"/>
      <c r="CW277" s="53"/>
      <c r="CX277" s="53"/>
      <c r="CY277" s="53"/>
      <c r="CZ277" s="53"/>
      <c r="DA277" s="53"/>
      <c r="DB277" s="53"/>
      <c r="DC277" s="53"/>
      <c r="DD277" s="53"/>
      <c r="DE277" s="53"/>
      <c r="DF277" s="53"/>
      <c r="DG277" s="53"/>
      <c r="DH277" s="53"/>
      <c r="DI277" s="53"/>
      <c r="DJ277" s="53"/>
      <c r="DK277" s="53"/>
      <c r="DL277" s="53"/>
      <c r="DM277" s="53"/>
      <c r="DN277" s="53"/>
      <c r="DO277" s="53"/>
      <c r="DP277" s="53"/>
      <c r="DQ277" s="53"/>
      <c r="DR277" s="53"/>
      <c r="DS277" s="53"/>
      <c r="DT277" s="53"/>
      <c r="DU277" s="53"/>
      <c r="DV277" s="53"/>
      <c r="DW277" s="53"/>
      <c r="DX277" s="81"/>
    </row>
    <row r="278" spans="1:128" x14ac:dyDescent="0.2">
      <c r="A278" s="459"/>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81"/>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81"/>
      <c r="BN278" s="53"/>
      <c r="BO278" s="53"/>
      <c r="BP278" s="53"/>
      <c r="BQ278" s="53"/>
      <c r="BR278" s="53"/>
      <c r="BS278" s="53"/>
      <c r="BT278" s="53"/>
      <c r="BU278" s="53"/>
      <c r="BV278" s="53"/>
      <c r="BW278" s="53"/>
      <c r="BX278" s="53"/>
      <c r="BY278" s="53"/>
      <c r="BZ278" s="53"/>
      <c r="CA278" s="53"/>
      <c r="CB278" s="53"/>
      <c r="CC278" s="53"/>
      <c r="CD278" s="53"/>
      <c r="CE278" s="53"/>
      <c r="CF278" s="53"/>
      <c r="CG278" s="53"/>
      <c r="CH278" s="53"/>
      <c r="CI278" s="53"/>
      <c r="CJ278" s="53"/>
      <c r="CK278" s="53"/>
      <c r="CL278" s="53"/>
      <c r="CM278" s="53"/>
      <c r="CN278" s="53"/>
      <c r="CO278" s="53"/>
      <c r="CP278" s="53"/>
      <c r="CQ278" s="53"/>
      <c r="CR278" s="81"/>
      <c r="CT278" s="53"/>
      <c r="CU278" s="53"/>
      <c r="CV278" s="53"/>
      <c r="CW278" s="53"/>
      <c r="CX278" s="53"/>
      <c r="CY278" s="53"/>
      <c r="CZ278" s="53"/>
      <c r="DA278" s="53"/>
      <c r="DB278" s="53"/>
      <c r="DC278" s="53"/>
      <c r="DD278" s="53"/>
      <c r="DE278" s="53"/>
      <c r="DF278" s="53"/>
      <c r="DG278" s="53"/>
      <c r="DH278" s="53"/>
      <c r="DI278" s="53"/>
      <c r="DJ278" s="53"/>
      <c r="DK278" s="53"/>
      <c r="DL278" s="53"/>
      <c r="DM278" s="53"/>
      <c r="DN278" s="53"/>
      <c r="DO278" s="53"/>
      <c r="DP278" s="53"/>
      <c r="DQ278" s="53"/>
      <c r="DR278" s="53"/>
      <c r="DS278" s="53"/>
      <c r="DT278" s="53"/>
      <c r="DU278" s="53"/>
      <c r="DV278" s="53"/>
      <c r="DW278" s="53"/>
      <c r="DX278" s="81"/>
    </row>
    <row r="279" spans="1:128" x14ac:dyDescent="0.2">
      <c r="A279" s="459"/>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81"/>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81"/>
      <c r="BN279" s="53"/>
      <c r="BO279" s="53"/>
      <c r="BP279" s="53"/>
      <c r="BQ279" s="53"/>
      <c r="BR279" s="53"/>
      <c r="BS279" s="53"/>
      <c r="BT279" s="53"/>
      <c r="BU279" s="53"/>
      <c r="BV279" s="53"/>
      <c r="BW279" s="53"/>
      <c r="BX279" s="53"/>
      <c r="BY279" s="53"/>
      <c r="BZ279" s="53"/>
      <c r="CA279" s="53"/>
      <c r="CB279" s="53"/>
      <c r="CC279" s="53"/>
      <c r="CD279" s="53"/>
      <c r="CE279" s="53"/>
      <c r="CF279" s="53"/>
      <c r="CG279" s="53"/>
      <c r="CH279" s="53"/>
      <c r="CI279" s="53"/>
      <c r="CJ279" s="53"/>
      <c r="CK279" s="53"/>
      <c r="CL279" s="53"/>
      <c r="CM279" s="53"/>
      <c r="CN279" s="53"/>
      <c r="CO279" s="53"/>
      <c r="CP279" s="53"/>
      <c r="CQ279" s="53"/>
      <c r="CR279" s="81"/>
      <c r="CT279" s="53"/>
      <c r="CU279" s="53"/>
      <c r="CV279" s="53"/>
      <c r="CW279" s="53"/>
      <c r="CX279" s="53"/>
      <c r="CY279" s="53"/>
      <c r="CZ279" s="53"/>
      <c r="DA279" s="53"/>
      <c r="DB279" s="53"/>
      <c r="DC279" s="53"/>
      <c r="DD279" s="53"/>
      <c r="DE279" s="53"/>
      <c r="DF279" s="53"/>
      <c r="DG279" s="53"/>
      <c r="DH279" s="53"/>
      <c r="DI279" s="53"/>
      <c r="DJ279" s="53"/>
      <c r="DK279" s="53"/>
      <c r="DL279" s="53"/>
      <c r="DM279" s="53"/>
      <c r="DN279" s="53"/>
      <c r="DO279" s="53"/>
      <c r="DP279" s="53"/>
      <c r="DQ279" s="53"/>
      <c r="DR279" s="53"/>
      <c r="DS279" s="53"/>
      <c r="DT279" s="53"/>
      <c r="DU279" s="53"/>
      <c r="DV279" s="53"/>
      <c r="DW279" s="53"/>
      <c r="DX279" s="81"/>
    </row>
    <row r="280" spans="1:128" x14ac:dyDescent="0.2">
      <c r="A280" s="459"/>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81"/>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81"/>
      <c r="BN280" s="53"/>
      <c r="BO280" s="53"/>
      <c r="BP280" s="53"/>
      <c r="BQ280" s="53"/>
      <c r="BR280" s="53"/>
      <c r="BS280" s="53"/>
      <c r="BT280" s="53"/>
      <c r="BU280" s="53"/>
      <c r="BV280" s="53"/>
      <c r="BW280" s="53"/>
      <c r="BX280" s="53"/>
      <c r="BY280" s="53"/>
      <c r="BZ280" s="53"/>
      <c r="CA280" s="53"/>
      <c r="CB280" s="53"/>
      <c r="CC280" s="53"/>
      <c r="CD280" s="53"/>
      <c r="CE280" s="53"/>
      <c r="CF280" s="53"/>
      <c r="CG280" s="53"/>
      <c r="CH280" s="53"/>
      <c r="CI280" s="53"/>
      <c r="CJ280" s="53"/>
      <c r="CK280" s="53"/>
      <c r="CL280" s="53"/>
      <c r="CM280" s="53"/>
      <c r="CN280" s="53"/>
      <c r="CO280" s="53"/>
      <c r="CP280" s="53"/>
      <c r="CQ280" s="53"/>
      <c r="CR280" s="81"/>
      <c r="CT280" s="53"/>
      <c r="CU280" s="53"/>
      <c r="CV280" s="53"/>
      <c r="CW280" s="53"/>
      <c r="CX280" s="53"/>
      <c r="CY280" s="53"/>
      <c r="CZ280" s="53"/>
      <c r="DA280" s="53"/>
      <c r="DB280" s="53"/>
      <c r="DC280" s="53"/>
      <c r="DD280" s="53"/>
      <c r="DE280" s="53"/>
      <c r="DF280" s="53"/>
      <c r="DG280" s="53"/>
      <c r="DH280" s="53"/>
      <c r="DI280" s="53"/>
      <c r="DJ280" s="53"/>
      <c r="DK280" s="53"/>
      <c r="DL280" s="53"/>
      <c r="DM280" s="53"/>
      <c r="DN280" s="53"/>
      <c r="DO280" s="53"/>
      <c r="DP280" s="53"/>
      <c r="DQ280" s="53"/>
      <c r="DR280" s="53"/>
      <c r="DS280" s="53"/>
      <c r="DT280" s="53"/>
      <c r="DU280" s="53"/>
      <c r="DV280" s="53"/>
      <c r="DW280" s="53"/>
      <c r="DX280" s="81"/>
    </row>
    <row r="281" spans="1:128" ht="13.5" thickBot="1" x14ac:dyDescent="0.25">
      <c r="A281" s="460"/>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8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8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8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83"/>
    </row>
  </sheetData>
  <mergeCells count="847">
    <mergeCell ref="B149:C149"/>
    <mergeCell ref="D149:I149"/>
    <mergeCell ref="J149:R149"/>
    <mergeCell ref="S149:U149"/>
    <mergeCell ref="V149:W149"/>
    <mergeCell ref="DB150:DJ150"/>
    <mergeCell ref="DK150:DM150"/>
    <mergeCell ref="DN150:DO150"/>
    <mergeCell ref="J147:R147"/>
    <mergeCell ref="S147:U147"/>
    <mergeCell ref="V147:W147"/>
    <mergeCell ref="AP149:AX149"/>
    <mergeCell ref="AY149:BA149"/>
    <mergeCell ref="BB149:BC149"/>
    <mergeCell ref="BV149:CD149"/>
    <mergeCell ref="CE149:CG149"/>
    <mergeCell ref="CH149:CI149"/>
    <mergeCell ref="J148:R148"/>
    <mergeCell ref="S148:U148"/>
    <mergeCell ref="V148:W148"/>
    <mergeCell ref="AP150:AX150"/>
    <mergeCell ref="AY150:BA150"/>
    <mergeCell ref="BB150:BC150"/>
    <mergeCell ref="BV150:CD150"/>
    <mergeCell ref="CE150:CG150"/>
    <mergeCell ref="CH150:CI150"/>
    <mergeCell ref="DN148:DO148"/>
    <mergeCell ref="CH147:CI147"/>
    <mergeCell ref="J3:K3"/>
    <mergeCell ref="BV3:BW3"/>
    <mergeCell ref="DB149:DJ149"/>
    <mergeCell ref="DK149:DM149"/>
    <mergeCell ref="DN149:DO149"/>
    <mergeCell ref="DB147:DJ147"/>
    <mergeCell ref="DK147:DM147"/>
    <mergeCell ref="DN147:DO147"/>
    <mergeCell ref="J146:R146"/>
    <mergeCell ref="S146:U146"/>
    <mergeCell ref="V146:W146"/>
    <mergeCell ref="AP148:AX148"/>
    <mergeCell ref="AY148:BA148"/>
    <mergeCell ref="BB148:BC148"/>
    <mergeCell ref="BV148:CD148"/>
    <mergeCell ref="CE148:CG148"/>
    <mergeCell ref="CH148:CI148"/>
    <mergeCell ref="DB148:DJ148"/>
    <mergeCell ref="DK148:DM148"/>
    <mergeCell ref="AP147:AX147"/>
    <mergeCell ref="AY147:BA147"/>
    <mergeCell ref="BB147:BC147"/>
    <mergeCell ref="BV147:CD147"/>
    <mergeCell ref="CE147:CG147"/>
    <mergeCell ref="DO2:DU2"/>
    <mergeCell ref="AH2:BA2"/>
    <mergeCell ref="BN2:CG2"/>
    <mergeCell ref="CT2:DM2"/>
    <mergeCell ref="AP3:AQ3"/>
    <mergeCell ref="DB145:DJ145"/>
    <mergeCell ref="DK145:DM145"/>
    <mergeCell ref="DN145:DO145"/>
    <mergeCell ref="DB143:DJ143"/>
    <mergeCell ref="DK143:DM143"/>
    <mergeCell ref="DN143:DO143"/>
    <mergeCell ref="DN146:DO146"/>
    <mergeCell ref="DN144:DO144"/>
    <mergeCell ref="CH143:CI143"/>
    <mergeCell ref="DK137:DM137"/>
    <mergeCell ref="DK135:DM135"/>
    <mergeCell ref="DK133:DM133"/>
    <mergeCell ref="DN135:DO135"/>
    <mergeCell ref="DK136:DM136"/>
    <mergeCell ref="DN136:DO136"/>
    <mergeCell ref="J144:R144"/>
    <mergeCell ref="S144:U144"/>
    <mergeCell ref="V144:W144"/>
    <mergeCell ref="AP145:AX145"/>
    <mergeCell ref="AY145:BA145"/>
    <mergeCell ref="BB145:BC145"/>
    <mergeCell ref="BV145:CD145"/>
    <mergeCell ref="CE145:CG145"/>
    <mergeCell ref="CH145:CI145"/>
    <mergeCell ref="J145:R145"/>
    <mergeCell ref="S145:U145"/>
    <mergeCell ref="V145:W145"/>
    <mergeCell ref="J142:R142"/>
    <mergeCell ref="AP146:AX146"/>
    <mergeCell ref="AY146:BA146"/>
    <mergeCell ref="BB146:BC146"/>
    <mergeCell ref="BV146:CD146"/>
    <mergeCell ref="CE146:CG146"/>
    <mergeCell ref="CH146:CI146"/>
    <mergeCell ref="DB146:DJ146"/>
    <mergeCell ref="DK146:DM146"/>
    <mergeCell ref="S142:U142"/>
    <mergeCell ref="V142:W142"/>
    <mergeCell ref="AP144:AX144"/>
    <mergeCell ref="AY144:BA144"/>
    <mergeCell ref="BB144:BC144"/>
    <mergeCell ref="BV144:CD144"/>
    <mergeCell ref="CE144:CG144"/>
    <mergeCell ref="CH144:CI144"/>
    <mergeCell ref="DB144:DJ144"/>
    <mergeCell ref="DK144:DM144"/>
    <mergeCell ref="AP143:AX143"/>
    <mergeCell ref="AY143:BA143"/>
    <mergeCell ref="BB143:BC143"/>
    <mergeCell ref="BV143:CD143"/>
    <mergeCell ref="CE143:CG143"/>
    <mergeCell ref="J143:R143"/>
    <mergeCell ref="S143:U143"/>
    <mergeCell ref="V143:W143"/>
    <mergeCell ref="DB141:DJ141"/>
    <mergeCell ref="DK141:DM141"/>
    <mergeCell ref="DN141:DO141"/>
    <mergeCell ref="J140:R140"/>
    <mergeCell ref="S140:U140"/>
    <mergeCell ref="V140:W140"/>
    <mergeCell ref="AP142:AX142"/>
    <mergeCell ref="AY142:BA142"/>
    <mergeCell ref="BB142:BC142"/>
    <mergeCell ref="BV142:CD142"/>
    <mergeCell ref="CE142:CG142"/>
    <mergeCell ref="CH142:CI142"/>
    <mergeCell ref="DB142:DJ142"/>
    <mergeCell ref="DK142:DM142"/>
    <mergeCell ref="DN142:DO142"/>
    <mergeCell ref="AP141:AX141"/>
    <mergeCell ref="AY141:BA141"/>
    <mergeCell ref="BB141:BC141"/>
    <mergeCell ref="BV141:CD141"/>
    <mergeCell ref="CE141:CG141"/>
    <mergeCell ref="CH141:CI141"/>
    <mergeCell ref="J141:R141"/>
    <mergeCell ref="S141:U141"/>
    <mergeCell ref="V141:W141"/>
    <mergeCell ref="DB139:DJ139"/>
    <mergeCell ref="DK139:DM139"/>
    <mergeCell ref="DN139:DO139"/>
    <mergeCell ref="J138:R138"/>
    <mergeCell ref="S138:U138"/>
    <mergeCell ref="V138:W138"/>
    <mergeCell ref="AP140:AX140"/>
    <mergeCell ref="AY140:BA140"/>
    <mergeCell ref="BB140:BC140"/>
    <mergeCell ref="BV140:CD140"/>
    <mergeCell ref="CE140:CG140"/>
    <mergeCell ref="CH140:CI140"/>
    <mergeCell ref="DB140:DJ140"/>
    <mergeCell ref="DK140:DM140"/>
    <mergeCell ref="DN140:DO140"/>
    <mergeCell ref="AP139:AX139"/>
    <mergeCell ref="AY139:BA139"/>
    <mergeCell ref="BB139:BC139"/>
    <mergeCell ref="BV139:CD139"/>
    <mergeCell ref="CE139:CG139"/>
    <mergeCell ref="CH139:CI139"/>
    <mergeCell ref="J139:R139"/>
    <mergeCell ref="S139:U139"/>
    <mergeCell ref="V139:W139"/>
    <mergeCell ref="DN137:DO137"/>
    <mergeCell ref="J136:R136"/>
    <mergeCell ref="S136:U136"/>
    <mergeCell ref="V136:W136"/>
    <mergeCell ref="AP138:AX138"/>
    <mergeCell ref="AY138:BA138"/>
    <mergeCell ref="BB138:BC138"/>
    <mergeCell ref="BV138:CD138"/>
    <mergeCell ref="CE138:CG138"/>
    <mergeCell ref="CH138:CI138"/>
    <mergeCell ref="DB138:DJ138"/>
    <mergeCell ref="DK138:DM138"/>
    <mergeCell ref="DN138:DO138"/>
    <mergeCell ref="AP137:AX137"/>
    <mergeCell ref="AY137:BA137"/>
    <mergeCell ref="BB137:BC137"/>
    <mergeCell ref="BV137:CD137"/>
    <mergeCell ref="CE137:CG137"/>
    <mergeCell ref="CH137:CI137"/>
    <mergeCell ref="J137:R137"/>
    <mergeCell ref="S137:U137"/>
    <mergeCell ref="V137:W137"/>
    <mergeCell ref="V133:W133"/>
    <mergeCell ref="AP135:AX135"/>
    <mergeCell ref="AY135:BA135"/>
    <mergeCell ref="BB135:BC135"/>
    <mergeCell ref="BV135:CD135"/>
    <mergeCell ref="CE135:CG135"/>
    <mergeCell ref="CH135:CI135"/>
    <mergeCell ref="DB137:DJ137"/>
    <mergeCell ref="V135:W135"/>
    <mergeCell ref="DB135:DJ135"/>
    <mergeCell ref="AH133:AI133"/>
    <mergeCell ref="AJ133:AO133"/>
    <mergeCell ref="AP133:AX133"/>
    <mergeCell ref="AY133:BA133"/>
    <mergeCell ref="DB136:DJ136"/>
    <mergeCell ref="V134:W134"/>
    <mergeCell ref="AP136:AX136"/>
    <mergeCell ref="AY136:BA136"/>
    <mergeCell ref="BB136:BC136"/>
    <mergeCell ref="BV136:CD136"/>
    <mergeCell ref="CE136:CG136"/>
    <mergeCell ref="CH136:CI136"/>
    <mergeCell ref="CV133:DA133"/>
    <mergeCell ref="J135:R135"/>
    <mergeCell ref="S135:U135"/>
    <mergeCell ref="J134:R134"/>
    <mergeCell ref="S134:U134"/>
    <mergeCell ref="DN133:DO133"/>
    <mergeCell ref="J132:R132"/>
    <mergeCell ref="S132:U132"/>
    <mergeCell ref="V132:W132"/>
    <mergeCell ref="AP134:AX134"/>
    <mergeCell ref="AY134:BA134"/>
    <mergeCell ref="BB134:BC134"/>
    <mergeCell ref="BV134:CD134"/>
    <mergeCell ref="CE134:CG134"/>
    <mergeCell ref="CH134:CI134"/>
    <mergeCell ref="DB134:DJ134"/>
    <mergeCell ref="DK134:DM134"/>
    <mergeCell ref="DN134:DO134"/>
    <mergeCell ref="BB133:BC133"/>
    <mergeCell ref="BN133:BO133"/>
    <mergeCell ref="BP133:BU133"/>
    <mergeCell ref="BV133:CD133"/>
    <mergeCell ref="CE133:CG133"/>
    <mergeCell ref="CH133:CI133"/>
    <mergeCell ref="CT133:CU133"/>
    <mergeCell ref="DB133:DJ133"/>
    <mergeCell ref="J133:R133"/>
    <mergeCell ref="S133:U133"/>
    <mergeCell ref="DN131:DO131"/>
    <mergeCell ref="B131:C131"/>
    <mergeCell ref="D131:I131"/>
    <mergeCell ref="J131:R131"/>
    <mergeCell ref="S131:U131"/>
    <mergeCell ref="V131:W131"/>
    <mergeCell ref="AH132:AI132"/>
    <mergeCell ref="AJ132:AO132"/>
    <mergeCell ref="AP132:AX132"/>
    <mergeCell ref="AY132:BA132"/>
    <mergeCell ref="BB132:BC132"/>
    <mergeCell ref="BN132:BO132"/>
    <mergeCell ref="BP132:BU132"/>
    <mergeCell ref="BV132:CD132"/>
    <mergeCell ref="CE132:CG132"/>
    <mergeCell ref="CH132:CI132"/>
    <mergeCell ref="CT132:CU132"/>
    <mergeCell ref="CV132:DA132"/>
    <mergeCell ref="DB132:DJ132"/>
    <mergeCell ref="DK132:DM132"/>
    <mergeCell ref="DN132:DO132"/>
    <mergeCell ref="DK131:DM131"/>
    <mergeCell ref="BN131:BO131"/>
    <mergeCell ref="CT128:CU128"/>
    <mergeCell ref="CV128:DA128"/>
    <mergeCell ref="DK130:DM130"/>
    <mergeCell ref="DN130:DO130"/>
    <mergeCell ref="BB129:BC129"/>
    <mergeCell ref="BN129:BO129"/>
    <mergeCell ref="BP129:BU129"/>
    <mergeCell ref="DN129:DO129"/>
    <mergeCell ref="DB128:DJ128"/>
    <mergeCell ref="DK128:DM128"/>
    <mergeCell ref="DN128:DO128"/>
    <mergeCell ref="BB130:BC130"/>
    <mergeCell ref="BN130:BO130"/>
    <mergeCell ref="BP130:BU130"/>
    <mergeCell ref="DK129:DM129"/>
    <mergeCell ref="DB129:DJ129"/>
    <mergeCell ref="CT129:CU129"/>
    <mergeCell ref="CV129:DA129"/>
    <mergeCell ref="CT131:CU131"/>
    <mergeCell ref="CV131:DA131"/>
    <mergeCell ref="DB131:DJ131"/>
    <mergeCell ref="DB130:DJ130"/>
    <mergeCell ref="CT130:CU130"/>
    <mergeCell ref="CV130:DA130"/>
    <mergeCell ref="AH130:AI130"/>
    <mergeCell ref="AJ130:AO130"/>
    <mergeCell ref="AP130:AX130"/>
    <mergeCell ref="AY130:BA130"/>
    <mergeCell ref="B130:C130"/>
    <mergeCell ref="D130:I130"/>
    <mergeCell ref="J130:R130"/>
    <mergeCell ref="S130:U130"/>
    <mergeCell ref="V130:W130"/>
    <mergeCell ref="BP131:BU131"/>
    <mergeCell ref="BV131:CD131"/>
    <mergeCell ref="CE131:CG131"/>
    <mergeCell ref="CH131:CI131"/>
    <mergeCell ref="CE128:CG128"/>
    <mergeCell ref="CH128:CI128"/>
    <mergeCell ref="AH129:AI129"/>
    <mergeCell ref="AJ129:AO129"/>
    <mergeCell ref="AH127:AI127"/>
    <mergeCell ref="AJ127:AO127"/>
    <mergeCell ref="AP127:AX127"/>
    <mergeCell ref="AY127:BA127"/>
    <mergeCell ref="BB131:BC131"/>
    <mergeCell ref="BV130:CD130"/>
    <mergeCell ref="CE130:CG130"/>
    <mergeCell ref="CH130:CI130"/>
    <mergeCell ref="AH131:AI131"/>
    <mergeCell ref="AJ131:AO131"/>
    <mergeCell ref="AP131:AX131"/>
    <mergeCell ref="AY131:BA131"/>
    <mergeCell ref="B129:C129"/>
    <mergeCell ref="D129:I129"/>
    <mergeCell ref="J129:R129"/>
    <mergeCell ref="S129:U129"/>
    <mergeCell ref="V129:W129"/>
    <mergeCell ref="BP127:BU127"/>
    <mergeCell ref="BV127:CD127"/>
    <mergeCell ref="CE127:CG127"/>
    <mergeCell ref="CH127:CI127"/>
    <mergeCell ref="S128:U128"/>
    <mergeCell ref="AH128:AI128"/>
    <mergeCell ref="AJ128:AO128"/>
    <mergeCell ref="AP128:AX128"/>
    <mergeCell ref="AY128:BA128"/>
    <mergeCell ref="BB128:BC128"/>
    <mergeCell ref="BN128:BO128"/>
    <mergeCell ref="BP128:BU128"/>
    <mergeCell ref="BV128:CD128"/>
    <mergeCell ref="BV129:CD129"/>
    <mergeCell ref="CE129:CG129"/>
    <mergeCell ref="CH129:CI129"/>
    <mergeCell ref="AP129:AX129"/>
    <mergeCell ref="AY129:BA129"/>
    <mergeCell ref="B127:C127"/>
    <mergeCell ref="BB126:BC126"/>
    <mergeCell ref="BN126:BO126"/>
    <mergeCell ref="BP126:BU126"/>
    <mergeCell ref="BV126:CD126"/>
    <mergeCell ref="DB126:DJ126"/>
    <mergeCell ref="DK126:DM126"/>
    <mergeCell ref="DN126:DO126"/>
    <mergeCell ref="CT127:CU127"/>
    <mergeCell ref="CV127:DA127"/>
    <mergeCell ref="DB127:DJ127"/>
    <mergeCell ref="DN127:DO127"/>
    <mergeCell ref="DK127:DM127"/>
    <mergeCell ref="BB127:BC127"/>
    <mergeCell ref="BN127:BO127"/>
    <mergeCell ref="B126:C126"/>
    <mergeCell ref="D126:I126"/>
    <mergeCell ref="J126:R126"/>
    <mergeCell ref="S126:U126"/>
    <mergeCell ref="V126:W126"/>
    <mergeCell ref="AH126:AI126"/>
    <mergeCell ref="AJ126:AO126"/>
    <mergeCell ref="AP126:AX126"/>
    <mergeCell ref="AY126:BA126"/>
    <mergeCell ref="AJ99:BG99"/>
    <mergeCell ref="BP99:CM99"/>
    <mergeCell ref="CV99:DS99"/>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B133:C133"/>
    <mergeCell ref="B135:C135"/>
    <mergeCell ref="D127:I127"/>
    <mergeCell ref="CV126:DA126"/>
    <mergeCell ref="DG125:DS125"/>
    <mergeCell ref="J13:M16"/>
    <mergeCell ref="A42:A81"/>
    <mergeCell ref="A82:A121"/>
    <mergeCell ref="B83:B99"/>
    <mergeCell ref="AH83:AH99"/>
    <mergeCell ref="BN83:BN99"/>
    <mergeCell ref="CT83:CT99"/>
    <mergeCell ref="CE126:CG126"/>
    <mergeCell ref="CH126:CI126"/>
    <mergeCell ref="CT126:CU126"/>
    <mergeCell ref="AU125:BG125"/>
    <mergeCell ref="BN125:BZ125"/>
    <mergeCell ref="CA125:CM125"/>
    <mergeCell ref="CT125:DF125"/>
    <mergeCell ref="V24:W24"/>
    <mergeCell ref="Z24:AA24"/>
    <mergeCell ref="R19:U22"/>
    <mergeCell ref="V19:Y22"/>
    <mergeCell ref="N25:Q28"/>
    <mergeCell ref="R25:U28"/>
    <mergeCell ref="V25:Y28"/>
    <mergeCell ref="Z25:AC28"/>
    <mergeCell ref="R24:S24"/>
    <mergeCell ref="B31:E34"/>
    <mergeCell ref="B12:C12"/>
    <mergeCell ref="F12:G12"/>
    <mergeCell ref="J12:K12"/>
    <mergeCell ref="B2:U2"/>
    <mergeCell ref="W2:AC2"/>
    <mergeCell ref="BC2:BI2"/>
    <mergeCell ref="CI2:CO2"/>
    <mergeCell ref="N7:Q10"/>
    <mergeCell ref="R7:U10"/>
    <mergeCell ref="B7:E10"/>
    <mergeCell ref="F7:I10"/>
    <mergeCell ref="J7:M10"/>
    <mergeCell ref="AX4:BA4"/>
    <mergeCell ref="AH12:AI12"/>
    <mergeCell ref="AL12:AM12"/>
    <mergeCell ref="AP12:AQ12"/>
    <mergeCell ref="AT12:AU12"/>
    <mergeCell ref="AX12:AY12"/>
    <mergeCell ref="BB12:BC12"/>
    <mergeCell ref="BF12:BG12"/>
    <mergeCell ref="AH7:AK10"/>
    <mergeCell ref="AL7:AO10"/>
    <mergeCell ref="AP7:AS10"/>
    <mergeCell ref="AT7:AW10"/>
    <mergeCell ref="F31:I34"/>
    <mergeCell ref="J31:M34"/>
    <mergeCell ref="N31:Q34"/>
    <mergeCell ref="R31:U34"/>
    <mergeCell ref="V31:Y34"/>
    <mergeCell ref="Z31:AC34"/>
    <mergeCell ref="B30:C30"/>
    <mergeCell ref="F30:G30"/>
    <mergeCell ref="R30:S30"/>
    <mergeCell ref="V30:W30"/>
    <mergeCell ref="Z30:AA30"/>
    <mergeCell ref="J30:K30"/>
    <mergeCell ref="N30:O30"/>
    <mergeCell ref="Z13:AC16"/>
    <mergeCell ref="Z19:AC22"/>
    <mergeCell ref="Z18:AA18"/>
    <mergeCell ref="N18:O18"/>
    <mergeCell ref="R18:S18"/>
    <mergeCell ref="V18:W18"/>
    <mergeCell ref="N13:Q16"/>
    <mergeCell ref="R13:U16"/>
    <mergeCell ref="BN1:CO1"/>
    <mergeCell ref="AH1:BI1"/>
    <mergeCell ref="Z7:AC10"/>
    <mergeCell ref="Z12:AA12"/>
    <mergeCell ref="Z6:AA6"/>
    <mergeCell ref="BB4:BE4"/>
    <mergeCell ref="Z4:AC4"/>
    <mergeCell ref="AL3:AM3"/>
    <mergeCell ref="AS3:AT3"/>
    <mergeCell ref="AX3:AY3"/>
    <mergeCell ref="BA3:BB3"/>
    <mergeCell ref="BD3:BE3"/>
    <mergeCell ref="AH4:AK4"/>
    <mergeCell ref="AL4:AO4"/>
    <mergeCell ref="AP4:AS4"/>
    <mergeCell ref="AT4:AW4"/>
    <mergeCell ref="A2:A41"/>
    <mergeCell ref="A162:A201"/>
    <mergeCell ref="N4:Q4"/>
    <mergeCell ref="R4:U4"/>
    <mergeCell ref="N6:O6"/>
    <mergeCell ref="R6:S6"/>
    <mergeCell ref="V4:Y4"/>
    <mergeCell ref="B37:E40"/>
    <mergeCell ref="F37:I40"/>
    <mergeCell ref="B25:E28"/>
    <mergeCell ref="F25:I28"/>
    <mergeCell ref="J25:M28"/>
    <mergeCell ref="B36:C36"/>
    <mergeCell ref="F36:G36"/>
    <mergeCell ref="N19:Q22"/>
    <mergeCell ref="V7:Y10"/>
    <mergeCell ref="V13:Y16"/>
    <mergeCell ref="R3:S3"/>
    <mergeCell ref="U3:V3"/>
    <mergeCell ref="X3:Y3"/>
    <mergeCell ref="R12:S12"/>
    <mergeCell ref="V12:W12"/>
    <mergeCell ref="V6:W6"/>
    <mergeCell ref="D92:AA92"/>
    <mergeCell ref="A202:A241"/>
    <mergeCell ref="A242:A281"/>
    <mergeCell ref="F3:G3"/>
    <mergeCell ref="B18:C18"/>
    <mergeCell ref="F18:G18"/>
    <mergeCell ref="J18:K18"/>
    <mergeCell ref="B19:E22"/>
    <mergeCell ref="F19:I22"/>
    <mergeCell ref="J19:M22"/>
    <mergeCell ref="B24:C24"/>
    <mergeCell ref="F24:G24"/>
    <mergeCell ref="J24:K24"/>
    <mergeCell ref="B13:E16"/>
    <mergeCell ref="F13:I16"/>
    <mergeCell ref="M3:N3"/>
    <mergeCell ref="B6:C6"/>
    <mergeCell ref="F6:G6"/>
    <mergeCell ref="J6:K6"/>
    <mergeCell ref="N24:O24"/>
    <mergeCell ref="J36:AC40"/>
    <mergeCell ref="N12:O12"/>
    <mergeCell ref="B4:E4"/>
    <mergeCell ref="F4:I4"/>
    <mergeCell ref="J4:M4"/>
    <mergeCell ref="AX7:BA10"/>
    <mergeCell ref="AH6:AI6"/>
    <mergeCell ref="AL6:AM6"/>
    <mergeCell ref="AP6:AQ6"/>
    <mergeCell ref="AT6:AU6"/>
    <mergeCell ref="AX6:AY6"/>
    <mergeCell ref="BB6:BC6"/>
    <mergeCell ref="BF6:BG6"/>
    <mergeCell ref="BB7:BE10"/>
    <mergeCell ref="BF7:BI10"/>
    <mergeCell ref="AH18:AI18"/>
    <mergeCell ref="AL18:AM18"/>
    <mergeCell ref="AP18:AQ18"/>
    <mergeCell ref="AT18:AU18"/>
    <mergeCell ref="AX18:AY18"/>
    <mergeCell ref="BB18:BC18"/>
    <mergeCell ref="BF18:BG18"/>
    <mergeCell ref="AH13:AK16"/>
    <mergeCell ref="AL13:AO16"/>
    <mergeCell ref="AP13:AS16"/>
    <mergeCell ref="AT13:AW16"/>
    <mergeCell ref="AX13:BA16"/>
    <mergeCell ref="BB13:BE16"/>
    <mergeCell ref="AH30:AI30"/>
    <mergeCell ref="AL30:AM30"/>
    <mergeCell ref="AP30:AQ30"/>
    <mergeCell ref="AT30:AU30"/>
    <mergeCell ref="AX30:AY30"/>
    <mergeCell ref="BB30:BC30"/>
    <mergeCell ref="BF30:BG30"/>
    <mergeCell ref="AH25:AK28"/>
    <mergeCell ref="AL25:AO28"/>
    <mergeCell ref="AP25:AS28"/>
    <mergeCell ref="AT25:AW28"/>
    <mergeCell ref="AX25:BA28"/>
    <mergeCell ref="BB25:BE28"/>
    <mergeCell ref="AH24:AI24"/>
    <mergeCell ref="AL24:AM24"/>
    <mergeCell ref="AP24:AQ24"/>
    <mergeCell ref="AT24:AU24"/>
    <mergeCell ref="AX24:AY24"/>
    <mergeCell ref="BB24:BC24"/>
    <mergeCell ref="BF24:BG24"/>
    <mergeCell ref="AH19:AK22"/>
    <mergeCell ref="AL19:AO22"/>
    <mergeCell ref="AP19:AS22"/>
    <mergeCell ref="AT19:AW22"/>
    <mergeCell ref="AX19:BA22"/>
    <mergeCell ref="BB19:BE22"/>
    <mergeCell ref="BF19:BI22"/>
    <mergeCell ref="BF4:BI4"/>
    <mergeCell ref="BB31:BE34"/>
    <mergeCell ref="BF31:BI34"/>
    <mergeCell ref="BR3:BS3"/>
    <mergeCell ref="BY3:BZ3"/>
    <mergeCell ref="CD3:CE3"/>
    <mergeCell ref="CG3:CH3"/>
    <mergeCell ref="BN12:BO12"/>
    <mergeCell ref="BR12:BS12"/>
    <mergeCell ref="BV12:BW12"/>
    <mergeCell ref="BZ12:CA12"/>
    <mergeCell ref="CD12:CE12"/>
    <mergeCell ref="CH12:CI12"/>
    <mergeCell ref="CH31:CK34"/>
    <mergeCell ref="BF25:BI28"/>
    <mergeCell ref="BF13:BI16"/>
    <mergeCell ref="CJ3:CK3"/>
    <mergeCell ref="CH4:CK4"/>
    <mergeCell ref="CH19:CK22"/>
    <mergeCell ref="AH36:AI36"/>
    <mergeCell ref="AL36:AM36"/>
    <mergeCell ref="AP36:BI40"/>
    <mergeCell ref="AH37:AK40"/>
    <mergeCell ref="AL37:AO40"/>
    <mergeCell ref="AH31:AK34"/>
    <mergeCell ref="AL31:AO34"/>
    <mergeCell ref="AP31:AS34"/>
    <mergeCell ref="AT31:AW34"/>
    <mergeCell ref="AX31:BA34"/>
    <mergeCell ref="CL4:CO4"/>
    <mergeCell ref="BN6:BO6"/>
    <mergeCell ref="BR6:BS6"/>
    <mergeCell ref="BV6:BW6"/>
    <mergeCell ref="BZ6:CA6"/>
    <mergeCell ref="CD6:CE6"/>
    <mergeCell ref="CH6:CI6"/>
    <mergeCell ref="CL6:CM6"/>
    <mergeCell ref="BN4:BQ4"/>
    <mergeCell ref="BR4:BU4"/>
    <mergeCell ref="BV4:BY4"/>
    <mergeCell ref="BZ4:CC4"/>
    <mergeCell ref="CD4:CG4"/>
    <mergeCell ref="CL12:CM12"/>
    <mergeCell ref="BN7:BQ10"/>
    <mergeCell ref="BR7:BU10"/>
    <mergeCell ref="BV7:BY10"/>
    <mergeCell ref="BZ7:CC10"/>
    <mergeCell ref="CD7:CG10"/>
    <mergeCell ref="CH13:CK16"/>
    <mergeCell ref="CL13:CO16"/>
    <mergeCell ref="BN18:BO18"/>
    <mergeCell ref="BR18:BS18"/>
    <mergeCell ref="BV18:BW18"/>
    <mergeCell ref="BZ18:CA18"/>
    <mergeCell ref="CD18:CE18"/>
    <mergeCell ref="CH18:CI18"/>
    <mergeCell ref="CL18:CM18"/>
    <mergeCell ref="BN13:BQ16"/>
    <mergeCell ref="BR13:BU16"/>
    <mergeCell ref="BV13:BY16"/>
    <mergeCell ref="BZ13:CC16"/>
    <mergeCell ref="CD13:CG16"/>
    <mergeCell ref="CH7:CK10"/>
    <mergeCell ref="CL7:CO10"/>
    <mergeCell ref="CL25:CO28"/>
    <mergeCell ref="BN30:BO30"/>
    <mergeCell ref="BR30:BS30"/>
    <mergeCell ref="BV30:BW30"/>
    <mergeCell ref="BZ30:CA30"/>
    <mergeCell ref="CD30:CE30"/>
    <mergeCell ref="CH30:CI30"/>
    <mergeCell ref="CL30:CM30"/>
    <mergeCell ref="BN25:BQ28"/>
    <mergeCell ref="BR25:BU28"/>
    <mergeCell ref="BV25:BY28"/>
    <mergeCell ref="BZ25:CC28"/>
    <mergeCell ref="CD25:CG28"/>
    <mergeCell ref="CH25:CK28"/>
    <mergeCell ref="DP3:DQ3"/>
    <mergeCell ref="CT12:CU12"/>
    <mergeCell ref="CX12:CY12"/>
    <mergeCell ref="DB12:DC12"/>
    <mergeCell ref="DF12:DG12"/>
    <mergeCell ref="DJ12:DK12"/>
    <mergeCell ref="DN12:DO12"/>
    <mergeCell ref="DR12:DS12"/>
    <mergeCell ref="DN13:DQ16"/>
    <mergeCell ref="DR13:DU16"/>
    <mergeCell ref="DJ4:DM4"/>
    <mergeCell ref="DN7:DQ10"/>
    <mergeCell ref="DR7:DU10"/>
    <mergeCell ref="CT7:CW10"/>
    <mergeCell ref="CX7:DA10"/>
    <mergeCell ref="DB7:DE10"/>
    <mergeCell ref="DF7:DI10"/>
    <mergeCell ref="DJ7:DM10"/>
    <mergeCell ref="CZ3:DD3"/>
    <mergeCell ref="DH3:DK3"/>
    <mergeCell ref="CX3:CY3"/>
    <mergeCell ref="DE3:DF3"/>
    <mergeCell ref="DM3:DN3"/>
    <mergeCell ref="CX6:CY6"/>
    <mergeCell ref="CT36:CU36"/>
    <mergeCell ref="CX36:CY36"/>
    <mergeCell ref="DB36:DU40"/>
    <mergeCell ref="CT37:CW40"/>
    <mergeCell ref="CX37:DA40"/>
    <mergeCell ref="CT31:CW34"/>
    <mergeCell ref="CX31:DA34"/>
    <mergeCell ref="DB31:DE34"/>
    <mergeCell ref="DF31:DI34"/>
    <mergeCell ref="DR31:DU34"/>
    <mergeCell ref="DJ31:DM34"/>
    <mergeCell ref="CL19:CO22"/>
    <mergeCell ref="BN24:BO24"/>
    <mergeCell ref="BR24:BS24"/>
    <mergeCell ref="BV24:BW24"/>
    <mergeCell ref="BZ24:CA24"/>
    <mergeCell ref="CD24:CE24"/>
    <mergeCell ref="CH24:CI24"/>
    <mergeCell ref="CL24:CM24"/>
    <mergeCell ref="BN19:BQ22"/>
    <mergeCell ref="BR19:BU22"/>
    <mergeCell ref="BV19:BY22"/>
    <mergeCell ref="BZ19:CC22"/>
    <mergeCell ref="CD19:CG22"/>
    <mergeCell ref="CT19:CW22"/>
    <mergeCell ref="CX19:DA22"/>
    <mergeCell ref="DB19:DE22"/>
    <mergeCell ref="DF19:DI22"/>
    <mergeCell ref="DJ19:DM22"/>
    <mergeCell ref="CT18:CU18"/>
    <mergeCell ref="CX18:CY18"/>
    <mergeCell ref="DB18:DC18"/>
    <mergeCell ref="DR18:DS18"/>
    <mergeCell ref="DB6:DC6"/>
    <mergeCell ref="DF6:DG6"/>
    <mergeCell ref="DJ6:DK6"/>
    <mergeCell ref="DN6:DO6"/>
    <mergeCell ref="DR6:DS6"/>
    <mergeCell ref="CT4:CW4"/>
    <mergeCell ref="CX4:DA4"/>
    <mergeCell ref="DB4:DE4"/>
    <mergeCell ref="DF4:DI4"/>
    <mergeCell ref="CT13:CW16"/>
    <mergeCell ref="CX13:DA16"/>
    <mergeCell ref="DB13:DE16"/>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DR19:DU22"/>
    <mergeCell ref="CT24:CU24"/>
    <mergeCell ref="CX24:CY24"/>
    <mergeCell ref="DB24:DC24"/>
    <mergeCell ref="DF24:DG24"/>
    <mergeCell ref="DJ24:DK24"/>
    <mergeCell ref="DN24:DO24"/>
    <mergeCell ref="DR24:DS24"/>
    <mergeCell ref="B1:AF1"/>
    <mergeCell ref="DN25:DQ28"/>
    <mergeCell ref="DN31:DQ34"/>
    <mergeCell ref="DF13:DI16"/>
    <mergeCell ref="DJ13:DM16"/>
    <mergeCell ref="DN19:DQ22"/>
    <mergeCell ref="CL31:CO34"/>
    <mergeCell ref="BN36:BO36"/>
    <mergeCell ref="BR36:BS36"/>
    <mergeCell ref="BV36:CO40"/>
    <mergeCell ref="BN37:BQ40"/>
    <mergeCell ref="BR37:BU40"/>
    <mergeCell ref="BN31:BQ34"/>
    <mergeCell ref="BR31:BU34"/>
    <mergeCell ref="BV31:BY34"/>
    <mergeCell ref="BZ31:CC34"/>
    <mergeCell ref="CD31:CG34"/>
    <mergeCell ref="DF18:DG18"/>
    <mergeCell ref="DJ18:DK18"/>
    <mergeCell ref="DN18:DO18"/>
    <mergeCell ref="CT1:DU1"/>
    <mergeCell ref="DN4:DQ4"/>
    <mergeCell ref="DR4:DU4"/>
    <mergeCell ref="CT6:CU6"/>
    <mergeCell ref="BP88:CM88"/>
    <mergeCell ref="BP89:CM89"/>
    <mergeCell ref="BP90:CM90"/>
    <mergeCell ref="BP91:CM91"/>
    <mergeCell ref="BP92:CM92"/>
    <mergeCell ref="BP93:CM93"/>
    <mergeCell ref="BP94:CM94"/>
    <mergeCell ref="BP95:CM95"/>
    <mergeCell ref="BP96:CM96"/>
    <mergeCell ref="AJ98:BG98"/>
    <mergeCell ref="D83:AA83"/>
    <mergeCell ref="AJ97:BG97"/>
    <mergeCell ref="BP98:CM98"/>
    <mergeCell ref="BP97:CM97"/>
    <mergeCell ref="AJ83:BG83"/>
    <mergeCell ref="AJ84:BG84"/>
    <mergeCell ref="AJ85:BG85"/>
    <mergeCell ref="AJ86:BG86"/>
    <mergeCell ref="AJ87:BG87"/>
    <mergeCell ref="AJ88:BG88"/>
    <mergeCell ref="AJ89:BG89"/>
    <mergeCell ref="AJ90:BG90"/>
    <mergeCell ref="AJ91:BG91"/>
    <mergeCell ref="AJ92:BG92"/>
    <mergeCell ref="AJ93:BG93"/>
    <mergeCell ref="AJ94:BG94"/>
    <mergeCell ref="AJ95:BG95"/>
    <mergeCell ref="AJ96:BG96"/>
    <mergeCell ref="BP83:CM83"/>
    <mergeCell ref="BP84:CM84"/>
    <mergeCell ref="BP85:CM85"/>
    <mergeCell ref="BP86:CM86"/>
    <mergeCell ref="BP87:CM87"/>
    <mergeCell ref="CV98:DS98"/>
    <mergeCell ref="CV83:DS83"/>
    <mergeCell ref="CV84:DS84"/>
    <mergeCell ref="CV85:DS85"/>
    <mergeCell ref="CV86:DS86"/>
    <mergeCell ref="CV87:DS87"/>
    <mergeCell ref="CV88:DS88"/>
    <mergeCell ref="CV89:DS89"/>
    <mergeCell ref="CV90:DS90"/>
    <mergeCell ref="CV91:DS91"/>
    <mergeCell ref="CV92:DS92"/>
    <mergeCell ref="CV93:DS93"/>
    <mergeCell ref="CV94:DS94"/>
    <mergeCell ref="CV95:DS95"/>
    <mergeCell ref="CV96:DS96"/>
    <mergeCell ref="CV97:DS97"/>
    <mergeCell ref="D84:AA84"/>
    <mergeCell ref="D85:AA85"/>
    <mergeCell ref="D86:AA86"/>
    <mergeCell ref="D87:AA87"/>
    <mergeCell ref="D88:AA88"/>
    <mergeCell ref="D89:AA89"/>
    <mergeCell ref="D90:AA90"/>
    <mergeCell ref="D91:AA91"/>
    <mergeCell ref="B132:C132"/>
    <mergeCell ref="D132:I132"/>
    <mergeCell ref="D93:AA93"/>
    <mergeCell ref="D94:AA94"/>
    <mergeCell ref="D95:AA95"/>
    <mergeCell ref="D96:AA96"/>
    <mergeCell ref="D97:AA97"/>
    <mergeCell ref="D98:AA98"/>
    <mergeCell ref="D99:AA99"/>
    <mergeCell ref="J127:R127"/>
    <mergeCell ref="S127:U127"/>
    <mergeCell ref="V127:W127"/>
    <mergeCell ref="V128:W128"/>
    <mergeCell ref="B128:C128"/>
    <mergeCell ref="D128:I128"/>
    <mergeCell ref="J128:R128"/>
    <mergeCell ref="B136:C136"/>
    <mergeCell ref="B137:C137"/>
    <mergeCell ref="D143:I143"/>
    <mergeCell ref="D144:I144"/>
    <mergeCell ref="D145:I145"/>
    <mergeCell ref="D146:I146"/>
    <mergeCell ref="D147:I147"/>
    <mergeCell ref="D148:I148"/>
    <mergeCell ref="D133:I133"/>
    <mergeCell ref="D135:I135"/>
    <mergeCell ref="D136:I136"/>
    <mergeCell ref="D137:I137"/>
    <mergeCell ref="D140:I140"/>
    <mergeCell ref="D141:I141"/>
    <mergeCell ref="D142:I142"/>
    <mergeCell ref="B138:C138"/>
    <mergeCell ref="D138:I138"/>
    <mergeCell ref="B139:C139"/>
    <mergeCell ref="D139:I139"/>
    <mergeCell ref="B134:C134"/>
    <mergeCell ref="D134:I134"/>
  </mergeCells>
  <phoneticPr fontId="0" type="noConversion"/>
  <printOptions horizontalCentered="1" verticalCentered="1"/>
  <pageMargins left="0.25" right="0.25" top="0.75" bottom="0.75" header="0.3" footer="0.3"/>
  <pageSetup scale="19" fitToHeight="0"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DY161"/>
  <sheetViews>
    <sheetView showGridLines="0" zoomScale="70" zoomScaleNormal="70" workbookViewId="0">
      <pane xSplit="1" ySplit="1" topLeftCell="B2" activePane="bottomRight" state="frozen"/>
      <selection activeCell="AC52" sqref="AC52"/>
      <selection pane="topRight" activeCell="AC52" sqref="AC52"/>
      <selection pane="bottomLeft" activeCell="AC52" sqref="AC52"/>
      <selection pane="bottomRight" activeCell="I3" sqref="I3"/>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thickTop="1" x14ac:dyDescent="0.2">
      <c r="A1" s="474"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H1" s="76" t="s">
        <v>31</v>
      </c>
      <c r="AI1" s="294" t="s">
        <v>31</v>
      </c>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76" t="s">
        <v>32</v>
      </c>
      <c r="BO1" s="294" t="s">
        <v>32</v>
      </c>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T1" s="76" t="s">
        <v>33</v>
      </c>
      <c r="CU1" s="294" t="s">
        <v>33</v>
      </c>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475"/>
      <c r="B2" s="420" t="s">
        <v>88</v>
      </c>
      <c r="C2" s="420"/>
      <c r="D2" s="420"/>
      <c r="E2" s="420"/>
      <c r="F2" s="420"/>
      <c r="G2" s="420"/>
      <c r="H2" s="420"/>
      <c r="I2" s="420"/>
      <c r="J2" s="420"/>
      <c r="K2" s="420"/>
      <c r="L2" s="420"/>
      <c r="M2" s="420"/>
      <c r="N2" s="420"/>
      <c r="O2" s="420"/>
      <c r="P2" s="420"/>
      <c r="Q2" s="420"/>
      <c r="R2" s="420"/>
      <c r="S2" s="420"/>
      <c r="T2" s="420"/>
      <c r="U2" s="420"/>
      <c r="V2" s="145"/>
      <c r="W2" s="407">
        <f>Year!A18</f>
        <v>43922</v>
      </c>
      <c r="X2" s="407"/>
      <c r="Y2" s="407"/>
      <c r="Z2" s="407"/>
      <c r="AA2" s="407"/>
      <c r="AB2" s="407"/>
      <c r="AC2" s="407"/>
      <c r="AD2" s="59"/>
      <c r="AE2" s="59"/>
      <c r="AF2" s="94"/>
      <c r="AH2" s="446" t="s">
        <v>88</v>
      </c>
      <c r="AI2" s="446"/>
      <c r="AJ2" s="446"/>
      <c r="AK2" s="446"/>
      <c r="AL2" s="446"/>
      <c r="AM2" s="446"/>
      <c r="AN2" s="446"/>
      <c r="AO2" s="446"/>
      <c r="AP2" s="446"/>
      <c r="AQ2" s="446"/>
      <c r="AR2" s="446"/>
      <c r="AS2" s="446"/>
      <c r="AT2" s="446"/>
      <c r="AU2" s="446"/>
      <c r="AV2" s="446"/>
      <c r="AW2" s="446"/>
      <c r="AX2" s="446"/>
      <c r="AY2" s="446"/>
      <c r="AZ2" s="446"/>
      <c r="BA2" s="446"/>
      <c r="BB2" s="145"/>
      <c r="BC2" s="407">
        <f>Year!A18</f>
        <v>43922</v>
      </c>
      <c r="BD2" s="407"/>
      <c r="BE2" s="407"/>
      <c r="BF2" s="407"/>
      <c r="BG2" s="407"/>
      <c r="BH2" s="407"/>
      <c r="BI2" s="407"/>
      <c r="BJ2" s="59"/>
      <c r="BK2" s="59"/>
      <c r="BL2" s="94"/>
      <c r="BM2" s="104"/>
      <c r="BN2" s="446" t="s">
        <v>89</v>
      </c>
      <c r="BO2" s="446"/>
      <c r="BP2" s="446"/>
      <c r="BQ2" s="446"/>
      <c r="BR2" s="446"/>
      <c r="BS2" s="446"/>
      <c r="BT2" s="446"/>
      <c r="BU2" s="446"/>
      <c r="BV2" s="446"/>
      <c r="BW2" s="446"/>
      <c r="BX2" s="446"/>
      <c r="BY2" s="446"/>
      <c r="BZ2" s="446"/>
      <c r="CA2" s="446"/>
      <c r="CB2" s="446"/>
      <c r="CC2" s="446"/>
      <c r="CD2" s="446"/>
      <c r="CE2" s="446"/>
      <c r="CF2" s="446"/>
      <c r="CG2" s="446"/>
      <c r="CH2" s="145"/>
      <c r="CI2" s="407">
        <f>Year!A18</f>
        <v>43922</v>
      </c>
      <c r="CJ2" s="407"/>
      <c r="CK2" s="407"/>
      <c r="CL2" s="407"/>
      <c r="CM2" s="407"/>
      <c r="CN2" s="407"/>
      <c r="CO2" s="407"/>
      <c r="CP2" s="59"/>
      <c r="CQ2" s="59"/>
      <c r="CR2" s="94"/>
      <c r="CT2" s="420" t="s">
        <v>88</v>
      </c>
      <c r="CU2" s="420"/>
      <c r="CV2" s="420"/>
      <c r="CW2" s="420"/>
      <c r="CX2" s="420"/>
      <c r="CY2" s="420"/>
      <c r="CZ2" s="420"/>
      <c r="DA2" s="420"/>
      <c r="DB2" s="420"/>
      <c r="DC2" s="420"/>
      <c r="DD2" s="420"/>
      <c r="DE2" s="420"/>
      <c r="DF2" s="420"/>
      <c r="DG2" s="420"/>
      <c r="DH2" s="420"/>
      <c r="DI2" s="420"/>
      <c r="DJ2" s="420"/>
      <c r="DK2" s="420"/>
      <c r="DL2" s="420"/>
      <c r="DM2" s="420"/>
      <c r="DN2" s="145"/>
      <c r="DO2" s="407">
        <f>Year!A18</f>
        <v>43922</v>
      </c>
      <c r="DP2" s="407"/>
      <c r="DQ2" s="407"/>
      <c r="DR2" s="407"/>
      <c r="DS2" s="407"/>
      <c r="DT2" s="407"/>
      <c r="DU2" s="407"/>
      <c r="DV2" s="59"/>
      <c r="DW2" s="59"/>
      <c r="DX2" s="94"/>
    </row>
    <row r="3" spans="1:128" s="75" customFormat="1" ht="17.25" customHeight="1" x14ac:dyDescent="0.2">
      <c r="A3" s="475"/>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185"/>
      <c r="AO3" s="179" t="s">
        <v>28</v>
      </c>
      <c r="AP3" s="422" t="s">
        <v>28</v>
      </c>
      <c r="AQ3" s="422"/>
      <c r="AS3" s="332" t="s">
        <v>35</v>
      </c>
      <c r="AT3" s="332"/>
      <c r="AU3" s="175" t="s">
        <v>28</v>
      </c>
      <c r="AV3" s="180"/>
      <c r="AW3" s="177" t="s">
        <v>28</v>
      </c>
      <c r="AX3" s="332"/>
      <c r="AY3" s="332"/>
      <c r="AZ3" s="67"/>
      <c r="BA3" s="333" t="s">
        <v>36</v>
      </c>
      <c r="BB3" s="333"/>
      <c r="BC3" s="184" t="s">
        <v>28</v>
      </c>
      <c r="BD3" s="334" t="s">
        <v>28</v>
      </c>
      <c r="BE3" s="334"/>
      <c r="BF3" s="168"/>
      <c r="BG3" s="168"/>
      <c r="BH3" s="168"/>
      <c r="BI3" s="168"/>
      <c r="BJ3" s="59"/>
      <c r="BL3" s="77"/>
      <c r="BM3" s="104"/>
      <c r="BN3" s="147"/>
      <c r="BO3" s="147"/>
      <c r="BP3" s="147"/>
      <c r="BQ3" s="147"/>
      <c r="BR3" s="380" t="s">
        <v>34</v>
      </c>
      <c r="BS3" s="380"/>
      <c r="BT3" s="185"/>
      <c r="BU3" s="179" t="s">
        <v>28</v>
      </c>
      <c r="BV3" s="422" t="s">
        <v>28</v>
      </c>
      <c r="BW3" s="422"/>
      <c r="BY3" s="332" t="s">
        <v>35</v>
      </c>
      <c r="BZ3" s="332"/>
      <c r="CA3" s="175" t="s">
        <v>28</v>
      </c>
      <c r="CB3" s="180" t="s">
        <v>28</v>
      </c>
      <c r="CC3" s="177" t="s">
        <v>28</v>
      </c>
      <c r="CD3" s="332"/>
      <c r="CE3" s="332"/>
      <c r="CF3" s="67"/>
      <c r="CG3" s="333" t="s">
        <v>36</v>
      </c>
      <c r="CH3" s="333"/>
      <c r="CI3" s="184"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175" t="s">
        <v>28</v>
      </c>
      <c r="DH3" s="456" t="s">
        <v>28</v>
      </c>
      <c r="DI3" s="457"/>
      <c r="DJ3" s="457"/>
      <c r="DK3" s="457"/>
      <c r="DL3" s="67"/>
      <c r="DM3" s="333" t="s">
        <v>36</v>
      </c>
      <c r="DN3" s="333"/>
      <c r="DO3" s="184" t="s">
        <v>28</v>
      </c>
      <c r="DP3" s="334" t="s">
        <v>28</v>
      </c>
      <c r="DQ3" s="334"/>
      <c r="DR3" s="168"/>
      <c r="DS3" s="168"/>
      <c r="DT3" s="168"/>
      <c r="DU3" s="168"/>
      <c r="DV3" s="59"/>
      <c r="DX3" s="77"/>
    </row>
    <row r="4" spans="1:128" s="9" customFormat="1" ht="15" x14ac:dyDescent="0.2">
      <c r="A4" s="475"/>
      <c r="B4" s="382"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59"/>
      <c r="AF4" s="94"/>
      <c r="AH4" s="382" t="str">
        <f>'1'!AH4:AI4</f>
        <v>Sunday</v>
      </c>
      <c r="AI4" s="382"/>
      <c r="AJ4" s="382"/>
      <c r="AK4" s="382"/>
      <c r="AL4" s="382" t="str">
        <f>'1'!AL4:AM4</f>
        <v>Monday</v>
      </c>
      <c r="AM4" s="382"/>
      <c r="AN4" s="382"/>
      <c r="AO4" s="330"/>
      <c r="AP4" s="382" t="str">
        <f>'1'!AP4:AQ4</f>
        <v>Tuesday</v>
      </c>
      <c r="AQ4" s="382"/>
      <c r="AR4" s="382"/>
      <c r="AS4" s="382"/>
      <c r="AT4" s="382" t="str">
        <f>'1'!AT4:AU4</f>
        <v>Wednesday</v>
      </c>
      <c r="AU4" s="382"/>
      <c r="AV4" s="382"/>
      <c r="AW4" s="330"/>
      <c r="AX4" s="382" t="str">
        <f>'1'!AX4:AY4</f>
        <v>Thursday</v>
      </c>
      <c r="AY4" s="382"/>
      <c r="AZ4" s="382"/>
      <c r="BA4" s="382"/>
      <c r="BB4" s="382" t="str">
        <f>'1'!BB4:BC4</f>
        <v>Friday</v>
      </c>
      <c r="BC4" s="382"/>
      <c r="BD4" s="382"/>
      <c r="BE4" s="382"/>
      <c r="BF4" s="330" t="str">
        <f>'1'!BF4:BG4</f>
        <v>Saturday</v>
      </c>
      <c r="BG4" s="330"/>
      <c r="BH4" s="330"/>
      <c r="BI4" s="330"/>
      <c r="BJ4" s="59"/>
      <c r="BK4" s="59"/>
      <c r="BL4" s="94"/>
      <c r="BM4" s="104"/>
      <c r="BN4" s="382" t="str">
        <f>'1'!BN4:BO4</f>
        <v>Sunday</v>
      </c>
      <c r="BO4" s="382"/>
      <c r="BP4" s="382"/>
      <c r="BQ4" s="382"/>
      <c r="BR4" s="382" t="str">
        <f>'1'!BR4:BS4</f>
        <v>Monday</v>
      </c>
      <c r="BS4" s="382"/>
      <c r="BT4" s="382"/>
      <c r="BU4" s="330"/>
      <c r="BV4" s="382" t="str">
        <f>'1'!BV4:BW4</f>
        <v>Tuesday</v>
      </c>
      <c r="BW4" s="382"/>
      <c r="BX4" s="382"/>
      <c r="BY4" s="382"/>
      <c r="BZ4" s="382" t="str">
        <f>'1'!BZ4:CA4</f>
        <v>Wednesday</v>
      </c>
      <c r="CA4" s="382"/>
      <c r="CB4" s="382"/>
      <c r="CC4" s="330"/>
      <c r="CD4" s="382" t="str">
        <f>'1'!CD4:CE4</f>
        <v>Thursday</v>
      </c>
      <c r="CE4" s="382"/>
      <c r="CF4" s="382"/>
      <c r="CG4" s="382"/>
      <c r="CH4" s="382" t="str">
        <f>'1'!CH4:CI4</f>
        <v>Friday</v>
      </c>
      <c r="CI4" s="382"/>
      <c r="CJ4" s="382"/>
      <c r="CK4" s="382"/>
      <c r="CL4" s="330" t="str">
        <f>'1'!CL4:CM4</f>
        <v>Saturday</v>
      </c>
      <c r="CM4" s="330"/>
      <c r="CN4" s="330"/>
      <c r="CO4" s="330"/>
      <c r="CP4" s="59"/>
      <c r="CQ4" s="59"/>
      <c r="CR4" s="94"/>
      <c r="CT4" s="382" t="str">
        <f>'1'!CT4:CU4</f>
        <v>Sunday</v>
      </c>
      <c r="CU4" s="382"/>
      <c r="CV4" s="382"/>
      <c r="CW4" s="382"/>
      <c r="CX4" s="382" t="str">
        <f>'1'!CX4:CY4</f>
        <v>Monday</v>
      </c>
      <c r="CY4" s="382"/>
      <c r="CZ4" s="382"/>
      <c r="DA4" s="330"/>
      <c r="DB4" s="382" t="str">
        <f>'1'!DB4:DC4</f>
        <v>Tuesday</v>
      </c>
      <c r="DC4" s="382"/>
      <c r="DD4" s="382"/>
      <c r="DE4" s="382"/>
      <c r="DF4" s="382" t="str">
        <f>'1'!DF4:DG4</f>
        <v>Wednesday</v>
      </c>
      <c r="DG4" s="382"/>
      <c r="DH4" s="382"/>
      <c r="DI4" s="330"/>
      <c r="DJ4" s="382" t="str">
        <f>'1'!DJ4:DK4</f>
        <v>Thursday</v>
      </c>
      <c r="DK4" s="382"/>
      <c r="DL4" s="382"/>
      <c r="DM4" s="382"/>
      <c r="DN4" s="382" t="str">
        <f>'1'!DN4:DO4</f>
        <v>Friday</v>
      </c>
      <c r="DO4" s="382"/>
      <c r="DP4" s="382"/>
      <c r="DQ4" s="382"/>
      <c r="DR4" s="330" t="str">
        <f>'1'!DR4:DS4</f>
        <v>Saturday</v>
      </c>
      <c r="DS4" s="330"/>
      <c r="DT4" s="330"/>
      <c r="DU4" s="330"/>
      <c r="DV4" s="59"/>
      <c r="DW4" s="59"/>
      <c r="DX4" s="94"/>
    </row>
    <row r="5" spans="1:128" s="33" customFormat="1" ht="18" x14ac:dyDescent="0.2">
      <c r="A5" s="475"/>
      <c r="B5" s="28" t="str">
        <f>Year!$A$20</f>
        <v/>
      </c>
      <c r="C5" s="31" t="str">
        <f>IF(ISERROR(MATCH($B$5,event_dates,0)),"",INDEX(events,MATCH($B$5,event_dates,0)))</f>
        <v/>
      </c>
      <c r="D5" s="34"/>
      <c r="E5" s="34"/>
      <c r="F5" s="25" t="str">
        <f>Year!$B$20</f>
        <v/>
      </c>
      <c r="G5" s="30" t="str">
        <f>IF(ISERROR(MATCH($F$5,event_dates,0)),"",INDEX(events,MATCH($F$5,event_dates,0)))</f>
        <v/>
      </c>
      <c r="H5" s="34"/>
      <c r="I5" s="34"/>
      <c r="J5" s="25" t="str">
        <f>Year!$C$20</f>
        <v/>
      </c>
      <c r="K5" s="30" t="str">
        <f>IF(ISERROR(MATCH($J$5,event_dates,0)),"",INDEX(events,MATCH($J$5,event_dates,0)))</f>
        <v/>
      </c>
      <c r="L5" s="34"/>
      <c r="M5" s="34"/>
      <c r="N5" s="25">
        <f>Year!$D$20</f>
        <v>43922</v>
      </c>
      <c r="O5" s="30" t="str">
        <f>IF(ISERROR(MATCH($N$5,event_dates,0)),"",INDEX(events,MATCH($N$5,event_dates,0)))</f>
        <v/>
      </c>
      <c r="P5" s="34"/>
      <c r="Q5" s="34"/>
      <c r="R5" s="25">
        <f>Year!$E$20</f>
        <v>43923</v>
      </c>
      <c r="S5" s="30" t="str">
        <f>IF(ISERROR(MATCH($R$5,event_dates,0)),"",INDEX(events,MATCH($R$5,event_dates,0)))</f>
        <v/>
      </c>
      <c r="T5" s="34"/>
      <c r="U5" s="34"/>
      <c r="V5" s="25">
        <f>Year!$F$20</f>
        <v>43924</v>
      </c>
      <c r="W5" s="30" t="str">
        <f>IF(ISERROR(MATCH($V$5,event_dates,0)),"",INDEX(events,MATCH($V$5,event_dates,0)))</f>
        <v/>
      </c>
      <c r="X5" s="34"/>
      <c r="Y5" s="34"/>
      <c r="Z5" s="28">
        <f>Year!$G$20</f>
        <v>43925</v>
      </c>
      <c r="AA5" s="31" t="str">
        <f>IF(ISERROR(MATCH($Z$5,event_dates,0)),"",INDEX(events,MATCH($Z$5,event_dates,0)))</f>
        <v/>
      </c>
      <c r="AB5" s="34"/>
      <c r="AC5" s="32"/>
      <c r="AD5" s="34"/>
      <c r="AE5" s="34"/>
      <c r="AF5" s="96"/>
      <c r="AH5" s="28" t="str">
        <f>Year!$A$20</f>
        <v/>
      </c>
      <c r="AI5" s="31" t="str">
        <f>IF(ISERROR(MATCH($B$5,event_dates,0)),"",INDEX(events,MATCH($B$5,event_dates,0)))</f>
        <v/>
      </c>
      <c r="AJ5" s="34"/>
      <c r="AK5" s="32"/>
      <c r="AL5" s="25" t="str">
        <f>Year!$B$20</f>
        <v/>
      </c>
      <c r="AM5" s="30" t="str">
        <f>IF(ISERROR(MATCH($F$5,event_dates,0)),"",INDEX(events,MATCH($F$5,event_dates,0)))</f>
        <v/>
      </c>
      <c r="AN5" s="34"/>
      <c r="AO5" s="34"/>
      <c r="AP5" s="25" t="str">
        <f>Year!$C$20</f>
        <v/>
      </c>
      <c r="AQ5" s="30" t="str">
        <f>IF(ISERROR(MATCH($J$5,event_dates,0)),"",INDEX(events,MATCH($J$5,event_dates,0)))</f>
        <v/>
      </c>
      <c r="AR5" s="34"/>
      <c r="AS5" s="34"/>
      <c r="AT5" s="25">
        <f>Year!$D$20</f>
        <v>43922</v>
      </c>
      <c r="AU5" s="30" t="str">
        <f>IF(ISERROR(MATCH($N$5,event_dates,0)),"",INDEX(events,MATCH($N$5,event_dates,0)))</f>
        <v/>
      </c>
      <c r="AV5" s="34"/>
      <c r="AW5" s="34"/>
      <c r="AX5" s="25">
        <f>Year!$E$20</f>
        <v>43923</v>
      </c>
      <c r="AY5" s="30" t="str">
        <f>IF(ISERROR(MATCH($R$5,event_dates,0)),"",INDEX(events,MATCH($R$5,event_dates,0)))</f>
        <v/>
      </c>
      <c r="AZ5" s="34"/>
      <c r="BA5" s="34"/>
      <c r="BB5" s="25">
        <f>Year!$F$20</f>
        <v>43924</v>
      </c>
      <c r="BC5" s="30" t="str">
        <f>IF(ISERROR(MATCH($V$5,event_dates,0)),"",INDEX(events,MATCH($V$5,event_dates,0)))</f>
        <v/>
      </c>
      <c r="BD5" s="34"/>
      <c r="BE5" s="34"/>
      <c r="BF5" s="28">
        <f>Year!$G$20</f>
        <v>43925</v>
      </c>
      <c r="BG5" s="31" t="str">
        <f>IF(ISERROR(MATCH($Z$5,event_dates,0)),"",INDEX(events,MATCH($Z$5,event_dates,0)))</f>
        <v/>
      </c>
      <c r="BH5" s="34"/>
      <c r="BI5" s="32"/>
      <c r="BJ5" s="34"/>
      <c r="BK5" s="34"/>
      <c r="BL5" s="96"/>
      <c r="BM5" s="105"/>
      <c r="BN5" s="28" t="str">
        <f>Year!$A$20</f>
        <v/>
      </c>
      <c r="BO5" s="31" t="str">
        <f>IF(ISERROR(MATCH($B$5,event_dates,0)),"",INDEX(events,MATCH($B$5,event_dates,0)))</f>
        <v/>
      </c>
      <c r="BP5" s="34"/>
      <c r="BQ5" s="32"/>
      <c r="BR5" s="25" t="str">
        <f>Year!$B$20</f>
        <v/>
      </c>
      <c r="BS5" s="30" t="str">
        <f>IF(ISERROR(MATCH($F$5,event_dates,0)),"",INDEX(events,MATCH($F$5,event_dates,0)))</f>
        <v/>
      </c>
      <c r="BT5" s="34"/>
      <c r="BU5" s="34"/>
      <c r="BV5" s="25" t="str">
        <f>Year!$C$20</f>
        <v/>
      </c>
      <c r="BW5" s="30" t="str">
        <f>IF(ISERROR(MATCH($J$5,event_dates,0)),"",INDEX(events,MATCH($J$5,event_dates,0)))</f>
        <v/>
      </c>
      <c r="BX5" s="34"/>
      <c r="BY5" s="34"/>
      <c r="BZ5" s="25">
        <f>Year!$D$20</f>
        <v>43922</v>
      </c>
      <c r="CA5" s="30" t="str">
        <f>IF(ISERROR(MATCH($N$5,event_dates,0)),"",INDEX(events,MATCH($N$5,event_dates,0)))</f>
        <v/>
      </c>
      <c r="CB5" s="34"/>
      <c r="CC5" s="34"/>
      <c r="CD5" s="25">
        <f>Year!$E$20</f>
        <v>43923</v>
      </c>
      <c r="CE5" s="30" t="str">
        <f>IF(ISERROR(MATCH($R$5,event_dates,0)),"",INDEX(events,MATCH($R$5,event_dates,0)))</f>
        <v/>
      </c>
      <c r="CF5" s="34"/>
      <c r="CG5" s="34"/>
      <c r="CH5" s="25">
        <f>Year!$F$20</f>
        <v>43924</v>
      </c>
      <c r="CI5" s="30" t="str">
        <f>IF(ISERROR(MATCH($V$5,event_dates,0)),"",INDEX(events,MATCH($V$5,event_dates,0)))</f>
        <v/>
      </c>
      <c r="CJ5" s="34"/>
      <c r="CK5" s="34"/>
      <c r="CL5" s="28">
        <f>Year!$G$20</f>
        <v>43925</v>
      </c>
      <c r="CM5" s="31" t="str">
        <f>IF(ISERROR(MATCH($Z$5,event_dates,0)),"",INDEX(events,MATCH($Z$5,event_dates,0)))</f>
        <v/>
      </c>
      <c r="CN5" s="34"/>
      <c r="CO5" s="32"/>
      <c r="CP5" s="34"/>
      <c r="CQ5" s="34"/>
      <c r="CR5" s="96"/>
      <c r="CT5" s="28" t="str">
        <f>Year!$A$20</f>
        <v/>
      </c>
      <c r="CU5" s="31" t="str">
        <f>IF(ISERROR(MATCH($B$5,event_dates,0)),"",INDEX(events,MATCH($B$5,event_dates,0)))</f>
        <v/>
      </c>
      <c r="CV5" s="34"/>
      <c r="CW5" s="32"/>
      <c r="CX5" s="25" t="str">
        <f>Year!$B$20</f>
        <v/>
      </c>
      <c r="CY5" s="30" t="str">
        <f>IF(ISERROR(MATCH($F$5,event_dates,0)),"",INDEX(events,MATCH($F$5,event_dates,0)))</f>
        <v/>
      </c>
      <c r="CZ5" s="34"/>
      <c r="DA5" s="34"/>
      <c r="DB5" s="25" t="str">
        <f>Year!$C$20</f>
        <v/>
      </c>
      <c r="DC5" s="30" t="str">
        <f>IF(ISERROR(MATCH($J$5,event_dates,0)),"",INDEX(events,MATCH($J$5,event_dates,0)))</f>
        <v/>
      </c>
      <c r="DD5" s="34"/>
      <c r="DE5" s="34"/>
      <c r="DF5" s="25">
        <f>Year!$D$20</f>
        <v>43922</v>
      </c>
      <c r="DG5" s="30" t="str">
        <f>IF(ISERROR(MATCH($N$5,event_dates,0)),"",INDEX(events,MATCH($N$5,event_dates,0)))</f>
        <v/>
      </c>
      <c r="DH5" s="34"/>
      <c r="DI5" s="34"/>
      <c r="DJ5" s="25">
        <f>Year!$E$20</f>
        <v>43923</v>
      </c>
      <c r="DK5" s="30" t="str">
        <f>IF(ISERROR(MATCH($R$5,event_dates,0)),"",INDEX(events,MATCH($R$5,event_dates,0)))</f>
        <v/>
      </c>
      <c r="DL5" s="34"/>
      <c r="DM5" s="34"/>
      <c r="DN5" s="25">
        <f>Year!$F$20</f>
        <v>43924</v>
      </c>
      <c r="DO5" s="30" t="str">
        <f>IF(ISERROR(MATCH($V$5,event_dates,0)),"",INDEX(events,MATCH($V$5,event_dates,0)))</f>
        <v/>
      </c>
      <c r="DP5" s="34"/>
      <c r="DQ5" s="34"/>
      <c r="DR5" s="28">
        <f>Year!$G$20</f>
        <v>43925</v>
      </c>
      <c r="DS5" s="31" t="str">
        <f>IF(ISERROR(MATCH($Z$5,event_dates,0)),"",INDEX(events,MATCH($Z$5,event_dates,0)))</f>
        <v/>
      </c>
      <c r="DT5" s="34"/>
      <c r="DU5" s="32"/>
      <c r="DV5" s="34"/>
      <c r="DW5" s="34"/>
      <c r="DX5" s="96"/>
    </row>
    <row r="6" spans="1:128" s="9" customFormat="1" ht="6" customHeight="1" x14ac:dyDescent="0.2">
      <c r="A6" s="475"/>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59"/>
      <c r="AF6" s="94"/>
      <c r="AH6" s="319" t="str">
        <f ca="1">IF(ISERROR(MATCH($B$5,event_dates,0)+MATCH($B$5,OFFSET(event_dates,MATCH($B$5,event_dates,0),0,500,1),0)),"",INDEX(events,MATCH($B$5,event_dates,0)+MATCH($B$5,OFFSET(event_dates,MATCH($B$5,event_dates,0),0,500,1),0)))</f>
        <v/>
      </c>
      <c r="AI6" s="307"/>
      <c r="AJ6" s="59"/>
      <c r="AK6" s="26"/>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59"/>
      <c r="BL6" s="94"/>
      <c r="BM6" s="104"/>
      <c r="BN6" s="319" t="str">
        <f ca="1">IF(ISERROR(MATCH($B$5,event_dates,0)+MATCH($B$5,OFFSET(event_dates,MATCH($B$5,event_dates,0),0,500,1),0)),"",INDEX(events,MATCH($B$5,event_dates,0)+MATCH($B$5,OFFSET(event_dates,MATCH($B$5,event_dates,0),0,500,1),0)))</f>
        <v/>
      </c>
      <c r="BO6" s="307"/>
      <c r="BP6" s="59"/>
      <c r="BQ6" s="26"/>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59"/>
      <c r="CR6" s="94"/>
      <c r="CT6" s="319" t="str">
        <f ca="1">IF(ISERROR(MATCH($B$5,event_dates,0)+MATCH($B$5,OFFSET(event_dates,MATCH($B$5,event_dates,0),0,500,1),0)),"",INDEX(events,MATCH($B$5,event_dates,0)+MATCH($B$5,OFFSET(event_dates,MATCH($B$5,event_dates,0),0,500,1),0)))</f>
        <v/>
      </c>
      <c r="CU6" s="307"/>
      <c r="CV6" s="59"/>
      <c r="CW6" s="26"/>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59"/>
      <c r="DX6" s="94"/>
    </row>
    <row r="7" spans="1:128" s="9" customFormat="1" ht="13.5" x14ac:dyDescent="0.2">
      <c r="A7" s="475"/>
      <c r="B7" s="306"/>
      <c r="C7" s="307"/>
      <c r="D7" s="307"/>
      <c r="E7" s="308"/>
      <c r="F7" s="314"/>
      <c r="G7" s="313"/>
      <c r="H7" s="313"/>
      <c r="I7" s="315"/>
      <c r="J7" s="314"/>
      <c r="K7" s="313"/>
      <c r="L7" s="313"/>
      <c r="M7" s="315"/>
      <c r="N7" s="314"/>
      <c r="O7" s="313"/>
      <c r="P7" s="313"/>
      <c r="Q7" s="315"/>
      <c r="R7" s="314"/>
      <c r="S7" s="313"/>
      <c r="T7" s="313"/>
      <c r="U7" s="315"/>
      <c r="V7" s="314"/>
      <c r="W7" s="313"/>
      <c r="X7" s="313"/>
      <c r="Y7" s="315"/>
      <c r="Z7" s="306"/>
      <c r="AA7" s="307"/>
      <c r="AB7" s="307"/>
      <c r="AC7" s="308"/>
      <c r="AD7" s="59"/>
      <c r="AE7" s="59"/>
      <c r="AF7" s="94"/>
      <c r="AH7" s="306"/>
      <c r="AI7" s="307"/>
      <c r="AJ7" s="307"/>
      <c r="AK7" s="308"/>
      <c r="AL7" s="314"/>
      <c r="AM7" s="313"/>
      <c r="AN7" s="313"/>
      <c r="AO7" s="315"/>
      <c r="AP7" s="314"/>
      <c r="AQ7" s="313"/>
      <c r="AR7" s="313"/>
      <c r="AS7" s="315"/>
      <c r="AT7" s="314"/>
      <c r="AU7" s="313"/>
      <c r="AV7" s="313"/>
      <c r="AW7" s="315"/>
      <c r="AX7" s="314"/>
      <c r="AY7" s="313"/>
      <c r="AZ7" s="313"/>
      <c r="BA7" s="315"/>
      <c r="BB7" s="314"/>
      <c r="BC7" s="313"/>
      <c r="BD7" s="313"/>
      <c r="BE7" s="315"/>
      <c r="BF7" s="306"/>
      <c r="BG7" s="307"/>
      <c r="BH7" s="307"/>
      <c r="BI7" s="308"/>
      <c r="BJ7" s="59"/>
      <c r="BK7" s="59"/>
      <c r="BL7" s="94"/>
      <c r="BM7" s="104"/>
      <c r="BN7" s="306"/>
      <c r="BO7" s="307"/>
      <c r="BP7" s="307"/>
      <c r="BQ7" s="308"/>
      <c r="BR7" s="314"/>
      <c r="BS7" s="313"/>
      <c r="BT7" s="313"/>
      <c r="BU7" s="315"/>
      <c r="BV7" s="314"/>
      <c r="BW7" s="313"/>
      <c r="BX7" s="313"/>
      <c r="BY7" s="315"/>
      <c r="BZ7" s="314"/>
      <c r="CA7" s="313"/>
      <c r="CB7" s="313"/>
      <c r="CC7" s="315"/>
      <c r="CD7" s="314"/>
      <c r="CE7" s="313"/>
      <c r="CF7" s="313"/>
      <c r="CG7" s="315"/>
      <c r="CH7" s="314"/>
      <c r="CI7" s="313"/>
      <c r="CJ7" s="313"/>
      <c r="CK7" s="315"/>
      <c r="CL7" s="306"/>
      <c r="CM7" s="307"/>
      <c r="CN7" s="307"/>
      <c r="CO7" s="308"/>
      <c r="CP7" s="59"/>
      <c r="CQ7" s="59"/>
      <c r="CR7" s="94"/>
      <c r="CT7" s="306"/>
      <c r="CU7" s="307"/>
      <c r="CV7" s="307"/>
      <c r="CW7" s="308"/>
      <c r="CX7" s="476"/>
      <c r="CY7" s="313"/>
      <c r="CZ7" s="313"/>
      <c r="DA7" s="315"/>
      <c r="DB7" s="314"/>
      <c r="DC7" s="313"/>
      <c r="DD7" s="313"/>
      <c r="DE7" s="315"/>
      <c r="DF7" s="476"/>
      <c r="DG7" s="313"/>
      <c r="DH7" s="313"/>
      <c r="DI7" s="315"/>
      <c r="DJ7" s="476"/>
      <c r="DK7" s="313"/>
      <c r="DL7" s="313"/>
      <c r="DM7" s="315"/>
      <c r="DN7" s="476"/>
      <c r="DO7" s="313"/>
      <c r="DP7" s="313"/>
      <c r="DQ7" s="315"/>
      <c r="DR7" s="306"/>
      <c r="DS7" s="307"/>
      <c r="DT7" s="307"/>
      <c r="DU7" s="308"/>
      <c r="DV7" s="59"/>
      <c r="DW7" s="59"/>
      <c r="DX7" s="94"/>
    </row>
    <row r="8" spans="1:128" s="9" customFormat="1" ht="13.5" x14ac:dyDescent="0.2">
      <c r="A8" s="475"/>
      <c r="B8" s="306"/>
      <c r="C8" s="307"/>
      <c r="D8" s="307"/>
      <c r="E8" s="308"/>
      <c r="F8" s="314"/>
      <c r="G8" s="313"/>
      <c r="H8" s="313"/>
      <c r="I8" s="315"/>
      <c r="J8" s="314"/>
      <c r="K8" s="313"/>
      <c r="L8" s="313"/>
      <c r="M8" s="315"/>
      <c r="N8" s="314"/>
      <c r="O8" s="313"/>
      <c r="P8" s="313"/>
      <c r="Q8" s="315"/>
      <c r="R8" s="314"/>
      <c r="S8" s="313"/>
      <c r="T8" s="313"/>
      <c r="U8" s="315"/>
      <c r="V8" s="314"/>
      <c r="W8" s="313"/>
      <c r="X8" s="313"/>
      <c r="Y8" s="315"/>
      <c r="Z8" s="306"/>
      <c r="AA8" s="307"/>
      <c r="AB8" s="307"/>
      <c r="AC8" s="308"/>
      <c r="AD8" s="59"/>
      <c r="AE8" s="59"/>
      <c r="AF8" s="94"/>
      <c r="AH8" s="306"/>
      <c r="AI8" s="307"/>
      <c r="AJ8" s="307"/>
      <c r="AK8" s="308"/>
      <c r="AL8" s="314"/>
      <c r="AM8" s="313"/>
      <c r="AN8" s="313"/>
      <c r="AO8" s="315"/>
      <c r="AP8" s="314"/>
      <c r="AQ8" s="313"/>
      <c r="AR8" s="313"/>
      <c r="AS8" s="315"/>
      <c r="AT8" s="314"/>
      <c r="AU8" s="313"/>
      <c r="AV8" s="313"/>
      <c r="AW8" s="315"/>
      <c r="AX8" s="314"/>
      <c r="AY8" s="313"/>
      <c r="AZ8" s="313"/>
      <c r="BA8" s="315"/>
      <c r="BB8" s="314"/>
      <c r="BC8" s="313"/>
      <c r="BD8" s="313"/>
      <c r="BE8" s="315"/>
      <c r="BF8" s="306"/>
      <c r="BG8" s="307"/>
      <c r="BH8" s="307"/>
      <c r="BI8" s="308"/>
      <c r="BJ8" s="59"/>
      <c r="BK8" s="59"/>
      <c r="BL8" s="94"/>
      <c r="BM8" s="104"/>
      <c r="BN8" s="306"/>
      <c r="BO8" s="307"/>
      <c r="BP8" s="307"/>
      <c r="BQ8" s="308"/>
      <c r="BR8" s="314"/>
      <c r="BS8" s="313"/>
      <c r="BT8" s="313"/>
      <c r="BU8" s="315"/>
      <c r="BV8" s="314"/>
      <c r="BW8" s="313"/>
      <c r="BX8" s="313"/>
      <c r="BY8" s="315"/>
      <c r="BZ8" s="314"/>
      <c r="CA8" s="313"/>
      <c r="CB8" s="313"/>
      <c r="CC8" s="315"/>
      <c r="CD8" s="314"/>
      <c r="CE8" s="313"/>
      <c r="CF8" s="313"/>
      <c r="CG8" s="315"/>
      <c r="CH8" s="314"/>
      <c r="CI8" s="313"/>
      <c r="CJ8" s="313"/>
      <c r="CK8" s="315"/>
      <c r="CL8" s="306"/>
      <c r="CM8" s="307"/>
      <c r="CN8" s="307"/>
      <c r="CO8" s="308"/>
      <c r="CP8" s="59"/>
      <c r="CQ8" s="59"/>
      <c r="CR8" s="94"/>
      <c r="CT8" s="306"/>
      <c r="CU8" s="307"/>
      <c r="CV8" s="307"/>
      <c r="CW8" s="308"/>
      <c r="CX8" s="314"/>
      <c r="CY8" s="313"/>
      <c r="CZ8" s="313"/>
      <c r="DA8" s="315"/>
      <c r="DB8" s="314"/>
      <c r="DC8" s="313"/>
      <c r="DD8" s="313"/>
      <c r="DE8" s="315"/>
      <c r="DF8" s="314"/>
      <c r="DG8" s="313"/>
      <c r="DH8" s="313"/>
      <c r="DI8" s="315"/>
      <c r="DJ8" s="314"/>
      <c r="DK8" s="313"/>
      <c r="DL8" s="313"/>
      <c r="DM8" s="315"/>
      <c r="DN8" s="314"/>
      <c r="DO8" s="313"/>
      <c r="DP8" s="313"/>
      <c r="DQ8" s="315"/>
      <c r="DR8" s="306"/>
      <c r="DS8" s="307"/>
      <c r="DT8" s="307"/>
      <c r="DU8" s="308"/>
      <c r="DV8" s="59"/>
      <c r="DW8" s="59"/>
      <c r="DX8" s="94"/>
    </row>
    <row r="9" spans="1:128" s="9" customFormat="1" ht="13.5" x14ac:dyDescent="0.2">
      <c r="A9" s="475"/>
      <c r="B9" s="306"/>
      <c r="C9" s="307"/>
      <c r="D9" s="307"/>
      <c r="E9" s="308"/>
      <c r="F9" s="314"/>
      <c r="G9" s="313"/>
      <c r="H9" s="313"/>
      <c r="I9" s="315"/>
      <c r="J9" s="314"/>
      <c r="K9" s="313"/>
      <c r="L9" s="313"/>
      <c r="M9" s="315"/>
      <c r="N9" s="314"/>
      <c r="O9" s="313"/>
      <c r="P9" s="313"/>
      <c r="Q9" s="315"/>
      <c r="R9" s="314"/>
      <c r="S9" s="313"/>
      <c r="T9" s="313"/>
      <c r="U9" s="315"/>
      <c r="V9" s="314"/>
      <c r="W9" s="313"/>
      <c r="X9" s="313"/>
      <c r="Y9" s="315"/>
      <c r="Z9" s="306"/>
      <c r="AA9" s="307"/>
      <c r="AB9" s="307"/>
      <c r="AC9" s="308"/>
      <c r="AD9" s="59"/>
      <c r="AE9" s="59"/>
      <c r="AF9" s="94"/>
      <c r="AH9" s="306"/>
      <c r="AI9" s="307"/>
      <c r="AJ9" s="307"/>
      <c r="AK9" s="308"/>
      <c r="AL9" s="314"/>
      <c r="AM9" s="313"/>
      <c r="AN9" s="313"/>
      <c r="AO9" s="315"/>
      <c r="AP9" s="314"/>
      <c r="AQ9" s="313"/>
      <c r="AR9" s="313"/>
      <c r="AS9" s="315"/>
      <c r="AT9" s="314"/>
      <c r="AU9" s="313"/>
      <c r="AV9" s="313"/>
      <c r="AW9" s="315"/>
      <c r="AX9" s="314"/>
      <c r="AY9" s="313"/>
      <c r="AZ9" s="313"/>
      <c r="BA9" s="315"/>
      <c r="BB9" s="314"/>
      <c r="BC9" s="313"/>
      <c r="BD9" s="313"/>
      <c r="BE9" s="315"/>
      <c r="BF9" s="306"/>
      <c r="BG9" s="307"/>
      <c r="BH9" s="307"/>
      <c r="BI9" s="308"/>
      <c r="BJ9" s="59"/>
      <c r="BK9" s="59"/>
      <c r="BL9" s="94"/>
      <c r="BM9" s="104"/>
      <c r="BN9" s="306"/>
      <c r="BO9" s="307"/>
      <c r="BP9" s="307"/>
      <c r="BQ9" s="308"/>
      <c r="BR9" s="314"/>
      <c r="BS9" s="313"/>
      <c r="BT9" s="313"/>
      <c r="BU9" s="315"/>
      <c r="BV9" s="314"/>
      <c r="BW9" s="313"/>
      <c r="BX9" s="313"/>
      <c r="BY9" s="315"/>
      <c r="BZ9" s="314"/>
      <c r="CA9" s="313"/>
      <c r="CB9" s="313"/>
      <c r="CC9" s="315"/>
      <c r="CD9" s="314"/>
      <c r="CE9" s="313"/>
      <c r="CF9" s="313"/>
      <c r="CG9" s="315"/>
      <c r="CH9" s="314"/>
      <c r="CI9" s="313"/>
      <c r="CJ9" s="313"/>
      <c r="CK9" s="315"/>
      <c r="CL9" s="306"/>
      <c r="CM9" s="307"/>
      <c r="CN9" s="307"/>
      <c r="CO9" s="308"/>
      <c r="CP9" s="59"/>
      <c r="CQ9" s="59"/>
      <c r="CR9" s="94"/>
      <c r="CT9" s="306"/>
      <c r="CU9" s="307"/>
      <c r="CV9" s="307"/>
      <c r="CW9" s="308"/>
      <c r="CX9" s="314"/>
      <c r="CY9" s="313"/>
      <c r="CZ9" s="313"/>
      <c r="DA9" s="315"/>
      <c r="DB9" s="314"/>
      <c r="DC9" s="313"/>
      <c r="DD9" s="313"/>
      <c r="DE9" s="315"/>
      <c r="DF9" s="314"/>
      <c r="DG9" s="313"/>
      <c r="DH9" s="313"/>
      <c r="DI9" s="315"/>
      <c r="DJ9" s="314"/>
      <c r="DK9" s="313"/>
      <c r="DL9" s="313"/>
      <c r="DM9" s="315"/>
      <c r="DN9" s="314"/>
      <c r="DO9" s="313"/>
      <c r="DP9" s="313"/>
      <c r="DQ9" s="315"/>
      <c r="DR9" s="306"/>
      <c r="DS9" s="307"/>
      <c r="DT9" s="307"/>
      <c r="DU9" s="308"/>
      <c r="DV9" s="59"/>
      <c r="DW9" s="59"/>
      <c r="DX9" s="94"/>
    </row>
    <row r="10" spans="1:128" s="10" customFormat="1" ht="12.75" customHeight="1" x14ac:dyDescent="0.2">
      <c r="A10" s="475"/>
      <c r="B10" s="309"/>
      <c r="C10" s="310"/>
      <c r="D10" s="310"/>
      <c r="E10" s="311"/>
      <c r="F10" s="316"/>
      <c r="G10" s="317"/>
      <c r="H10" s="317"/>
      <c r="I10" s="318"/>
      <c r="J10" s="316"/>
      <c r="K10" s="317"/>
      <c r="L10" s="317"/>
      <c r="M10" s="318"/>
      <c r="N10" s="316"/>
      <c r="O10" s="317"/>
      <c r="P10" s="317"/>
      <c r="Q10" s="318"/>
      <c r="R10" s="316"/>
      <c r="S10" s="317"/>
      <c r="T10" s="317"/>
      <c r="U10" s="318"/>
      <c r="V10" s="316"/>
      <c r="W10" s="317"/>
      <c r="X10" s="317"/>
      <c r="Y10" s="318"/>
      <c r="Z10" s="309"/>
      <c r="AA10" s="310"/>
      <c r="AB10" s="310"/>
      <c r="AC10" s="311"/>
      <c r="AD10" s="60"/>
      <c r="AE10" s="60"/>
      <c r="AF10" s="97"/>
      <c r="AH10" s="309"/>
      <c r="AI10" s="310"/>
      <c r="AJ10" s="310"/>
      <c r="AK10" s="311"/>
      <c r="AL10" s="316"/>
      <c r="AM10" s="317"/>
      <c r="AN10" s="317"/>
      <c r="AO10" s="318"/>
      <c r="AP10" s="316"/>
      <c r="AQ10" s="317"/>
      <c r="AR10" s="317"/>
      <c r="AS10" s="318"/>
      <c r="AT10" s="316"/>
      <c r="AU10" s="317"/>
      <c r="AV10" s="317"/>
      <c r="AW10" s="318"/>
      <c r="AX10" s="316"/>
      <c r="AY10" s="317"/>
      <c r="AZ10" s="317"/>
      <c r="BA10" s="318"/>
      <c r="BB10" s="316"/>
      <c r="BC10" s="317"/>
      <c r="BD10" s="317"/>
      <c r="BE10" s="318"/>
      <c r="BF10" s="309"/>
      <c r="BG10" s="310"/>
      <c r="BH10" s="310"/>
      <c r="BI10" s="311"/>
      <c r="BJ10" s="60"/>
      <c r="BK10" s="60"/>
      <c r="BL10" s="97"/>
      <c r="BM10" s="106"/>
      <c r="BN10" s="309"/>
      <c r="BO10" s="310"/>
      <c r="BP10" s="310"/>
      <c r="BQ10" s="311"/>
      <c r="BR10" s="316"/>
      <c r="BS10" s="317"/>
      <c r="BT10" s="317"/>
      <c r="BU10" s="318"/>
      <c r="BV10" s="316"/>
      <c r="BW10" s="317"/>
      <c r="BX10" s="317"/>
      <c r="BY10" s="318"/>
      <c r="BZ10" s="316"/>
      <c r="CA10" s="317"/>
      <c r="CB10" s="317"/>
      <c r="CC10" s="318"/>
      <c r="CD10" s="316"/>
      <c r="CE10" s="317"/>
      <c r="CF10" s="317"/>
      <c r="CG10" s="318"/>
      <c r="CH10" s="316"/>
      <c r="CI10" s="317"/>
      <c r="CJ10" s="317"/>
      <c r="CK10" s="318"/>
      <c r="CL10" s="309"/>
      <c r="CM10" s="310"/>
      <c r="CN10" s="310"/>
      <c r="CO10" s="311"/>
      <c r="CP10" s="60"/>
      <c r="CQ10" s="60"/>
      <c r="CR10" s="97"/>
      <c r="CT10" s="309"/>
      <c r="CU10" s="310"/>
      <c r="CV10" s="310"/>
      <c r="CW10" s="311"/>
      <c r="CX10" s="316"/>
      <c r="CY10" s="317"/>
      <c r="CZ10" s="317"/>
      <c r="DA10" s="318"/>
      <c r="DB10" s="316"/>
      <c r="DC10" s="317"/>
      <c r="DD10" s="317"/>
      <c r="DE10" s="318"/>
      <c r="DF10" s="316"/>
      <c r="DG10" s="317"/>
      <c r="DH10" s="317"/>
      <c r="DI10" s="318"/>
      <c r="DJ10" s="316"/>
      <c r="DK10" s="317"/>
      <c r="DL10" s="317"/>
      <c r="DM10" s="318"/>
      <c r="DN10" s="316"/>
      <c r="DO10" s="317"/>
      <c r="DP10" s="317"/>
      <c r="DQ10" s="318"/>
      <c r="DR10" s="309"/>
      <c r="DS10" s="310"/>
      <c r="DT10" s="310"/>
      <c r="DU10" s="311"/>
      <c r="DV10" s="60"/>
      <c r="DW10" s="60"/>
      <c r="DX10" s="97"/>
    </row>
    <row r="11" spans="1:128" s="33" customFormat="1" ht="18" x14ac:dyDescent="0.2">
      <c r="A11" s="475"/>
      <c r="B11" s="25">
        <f>Year!$A$21</f>
        <v>43926</v>
      </c>
      <c r="C11" s="30" t="str">
        <f>IF(ISERROR(MATCH($B$11,event_dates,0)),"",INDEX(events,MATCH($B$11,event_dates,0)))</f>
        <v/>
      </c>
      <c r="D11" s="34"/>
      <c r="E11" s="34"/>
      <c r="F11" s="25">
        <f>Year!$B$21</f>
        <v>43927</v>
      </c>
      <c r="G11" s="30" t="str">
        <f>IF(ISERROR(MATCH($F$11,event_dates,0)),"",INDEX(events,MATCH($F$11,event_dates,0)))</f>
        <v/>
      </c>
      <c r="H11" s="34"/>
      <c r="I11" s="34"/>
      <c r="J11" s="25">
        <f>Year!$C$21</f>
        <v>43928</v>
      </c>
      <c r="K11" s="30" t="str">
        <f>IF(ISERROR(MATCH($J$11,event_dates,0)),"",INDEX(events,MATCH($J$11,event_dates,0)))</f>
        <v/>
      </c>
      <c r="L11" s="34"/>
      <c r="M11" s="34"/>
      <c r="N11" s="25">
        <f>Year!$D$21</f>
        <v>43929</v>
      </c>
      <c r="O11" s="30" t="str">
        <f>IF(ISERROR(MATCH($N$11,event_dates,0)),"",INDEX(events,MATCH($N$11,event_dates,0)))</f>
        <v/>
      </c>
      <c r="P11" s="34"/>
      <c r="Q11" s="34"/>
      <c r="R11" s="25">
        <f>Year!$E$21</f>
        <v>43930</v>
      </c>
      <c r="S11" s="30" t="str">
        <f>IF(ISERROR(MATCH($R$11,event_dates,0)),"",INDEX(events,MATCH($R$11,event_dates,0)))</f>
        <v/>
      </c>
      <c r="T11" s="34"/>
      <c r="U11" s="34"/>
      <c r="V11" s="25">
        <f>Year!$F$21</f>
        <v>43931</v>
      </c>
      <c r="W11" s="30" t="str">
        <f>IF(ISERROR(MATCH($V$11,event_dates,0)),"",INDEX(events,MATCH($V$11,event_dates,0)))</f>
        <v/>
      </c>
      <c r="X11" s="34"/>
      <c r="Y11" s="34"/>
      <c r="Z11" s="25">
        <f>Year!$G$21</f>
        <v>43932</v>
      </c>
      <c r="AA11" s="30" t="str">
        <f>IF(ISERROR(MATCH($Z$11,event_dates,0)),"",INDEX(events,MATCH($Z$11,event_dates,0)))</f>
        <v/>
      </c>
      <c r="AB11" s="34"/>
      <c r="AC11" s="32"/>
      <c r="AD11" s="34"/>
      <c r="AE11" s="34"/>
      <c r="AF11" s="96"/>
      <c r="AH11" s="25">
        <f>Year!$A$21</f>
        <v>43926</v>
      </c>
      <c r="AI11" s="30" t="str">
        <f>IF(ISERROR(MATCH($B$11,event_dates,0)),"",INDEX(events,MATCH($B$11,event_dates,0)))</f>
        <v/>
      </c>
      <c r="AJ11" s="34"/>
      <c r="AK11" s="32"/>
      <c r="AL11" s="25">
        <f>Year!$B$21</f>
        <v>43927</v>
      </c>
      <c r="AM11" s="30" t="str">
        <f>IF(ISERROR(MATCH($F$11,event_dates,0)),"",INDEX(events,MATCH($F$11,event_dates,0)))</f>
        <v/>
      </c>
      <c r="AN11" s="34"/>
      <c r="AO11" s="34"/>
      <c r="AP11" s="25">
        <f>Year!$C$21</f>
        <v>43928</v>
      </c>
      <c r="AQ11" s="30" t="str">
        <f>IF(ISERROR(MATCH($J$11,event_dates,0)),"",INDEX(events,MATCH($J$11,event_dates,0)))</f>
        <v/>
      </c>
      <c r="AR11" s="34"/>
      <c r="AS11" s="34"/>
      <c r="AT11" s="25">
        <f>Year!$D$21</f>
        <v>43929</v>
      </c>
      <c r="AU11" s="30" t="str">
        <f>IF(ISERROR(MATCH($N$11,event_dates,0)),"",INDEX(events,MATCH($N$11,event_dates,0)))</f>
        <v/>
      </c>
      <c r="AV11" s="34"/>
      <c r="AW11" s="34"/>
      <c r="AX11" s="25">
        <f>Year!$E$21</f>
        <v>43930</v>
      </c>
      <c r="AY11" s="30" t="str">
        <f>IF(ISERROR(MATCH($R$11,event_dates,0)),"",INDEX(events,MATCH($R$11,event_dates,0)))</f>
        <v/>
      </c>
      <c r="AZ11" s="34"/>
      <c r="BA11" s="34"/>
      <c r="BB11" s="25">
        <f>Year!$F$21</f>
        <v>43931</v>
      </c>
      <c r="BC11" s="30" t="str">
        <f>IF(ISERROR(MATCH($V$11,event_dates,0)),"",INDEX(events,MATCH($V$11,event_dates,0)))</f>
        <v/>
      </c>
      <c r="BD11" s="34"/>
      <c r="BE11" s="34"/>
      <c r="BF11" s="25">
        <f>Year!$G$21</f>
        <v>43932</v>
      </c>
      <c r="BG11" s="30" t="str">
        <f>IF(ISERROR(MATCH($Z$11,event_dates,0)),"",INDEX(events,MATCH($Z$11,event_dates,0)))</f>
        <v/>
      </c>
      <c r="BH11" s="34"/>
      <c r="BI11" s="32"/>
      <c r="BJ11" s="34"/>
      <c r="BK11" s="34"/>
      <c r="BL11" s="96"/>
      <c r="BM11" s="105"/>
      <c r="BN11" s="25">
        <f>Year!$A$21</f>
        <v>43926</v>
      </c>
      <c r="BO11" s="30" t="str">
        <f>IF(ISERROR(MATCH($B$11,event_dates,0)),"",INDEX(events,MATCH($B$11,event_dates,0)))</f>
        <v/>
      </c>
      <c r="BP11" s="34"/>
      <c r="BQ11" s="32"/>
      <c r="BR11" s="25">
        <f>Year!$B$21</f>
        <v>43927</v>
      </c>
      <c r="BS11" s="30" t="str">
        <f>IF(ISERROR(MATCH($F$11,event_dates,0)),"",INDEX(events,MATCH($F$11,event_dates,0)))</f>
        <v/>
      </c>
      <c r="BT11" s="34"/>
      <c r="BU11" s="34"/>
      <c r="BV11" s="25">
        <f>Year!$C$21</f>
        <v>43928</v>
      </c>
      <c r="BW11" s="30" t="str">
        <f>IF(ISERROR(MATCH($J$11,event_dates,0)),"",INDEX(events,MATCH($J$11,event_dates,0)))</f>
        <v/>
      </c>
      <c r="BX11" s="34"/>
      <c r="BY11" s="34"/>
      <c r="BZ11" s="25">
        <f>Year!$D$21</f>
        <v>43929</v>
      </c>
      <c r="CA11" s="30" t="str">
        <f>IF(ISERROR(MATCH($N$11,event_dates,0)),"",INDEX(events,MATCH($N$11,event_dates,0)))</f>
        <v/>
      </c>
      <c r="CB11" s="34"/>
      <c r="CC11" s="34"/>
      <c r="CD11" s="25">
        <f>Year!$E$21</f>
        <v>43930</v>
      </c>
      <c r="CE11" s="30" t="str">
        <f>IF(ISERROR(MATCH($R$11,event_dates,0)),"",INDEX(events,MATCH($R$11,event_dates,0)))</f>
        <v/>
      </c>
      <c r="CF11" s="34"/>
      <c r="CG11" s="34"/>
      <c r="CH11" s="25">
        <f>Year!$F$21</f>
        <v>43931</v>
      </c>
      <c r="CI11" s="30" t="str">
        <f>IF(ISERROR(MATCH($V$11,event_dates,0)),"",INDEX(events,MATCH($V$11,event_dates,0)))</f>
        <v/>
      </c>
      <c r="CJ11" s="34"/>
      <c r="CK11" s="34"/>
      <c r="CL11" s="25">
        <f>Year!$G$21</f>
        <v>43932</v>
      </c>
      <c r="CM11" s="30" t="str">
        <f>IF(ISERROR(MATCH($Z$11,event_dates,0)),"",INDEX(events,MATCH($Z$11,event_dates,0)))</f>
        <v/>
      </c>
      <c r="CN11" s="34"/>
      <c r="CO11" s="32"/>
      <c r="CP11" s="34"/>
      <c r="CQ11" s="34"/>
      <c r="CR11" s="96"/>
      <c r="CT11" s="25">
        <f>Year!$A$21</f>
        <v>43926</v>
      </c>
      <c r="CU11" s="30" t="str">
        <f>IF(ISERROR(MATCH($B$11,event_dates,0)),"",INDEX(events,MATCH($B$11,event_dates,0)))</f>
        <v/>
      </c>
      <c r="CV11" s="34"/>
      <c r="CW11" s="32"/>
      <c r="CX11" s="25">
        <f>Year!$B$21</f>
        <v>43927</v>
      </c>
      <c r="CY11" s="30" t="str">
        <f>IF(ISERROR(MATCH($F$11,event_dates,0)),"",INDEX(events,MATCH($F$11,event_dates,0)))</f>
        <v/>
      </c>
      <c r="CZ11" s="34"/>
      <c r="DA11" s="34"/>
      <c r="DB11" s="25">
        <f>Year!$C$21</f>
        <v>43928</v>
      </c>
      <c r="DC11" s="30" t="str">
        <f>IF(ISERROR(MATCH($J$11,event_dates,0)),"",INDEX(events,MATCH($J$11,event_dates,0)))</f>
        <v/>
      </c>
      <c r="DD11" s="34"/>
      <c r="DE11" s="34"/>
      <c r="DF11" s="25">
        <f>Year!$D$21</f>
        <v>43929</v>
      </c>
      <c r="DG11" s="30" t="str">
        <f>IF(ISERROR(MATCH($N$11,event_dates,0)),"",INDEX(events,MATCH($N$11,event_dates,0)))</f>
        <v/>
      </c>
      <c r="DH11" s="34"/>
      <c r="DI11" s="34"/>
      <c r="DJ11" s="25">
        <f>Year!$E$21</f>
        <v>43930</v>
      </c>
      <c r="DK11" s="30" t="str">
        <f>IF(ISERROR(MATCH($R$11,event_dates,0)),"",INDEX(events,MATCH($R$11,event_dates,0)))</f>
        <v/>
      </c>
      <c r="DL11" s="34"/>
      <c r="DM11" s="34"/>
      <c r="DN11" s="25">
        <f>Year!$F$21</f>
        <v>43931</v>
      </c>
      <c r="DO11" s="30" t="str">
        <f>IF(ISERROR(MATCH($V$11,event_dates,0)),"",INDEX(events,MATCH($V$11,event_dates,0)))</f>
        <v/>
      </c>
      <c r="DP11" s="34"/>
      <c r="DQ11" s="34"/>
      <c r="DR11" s="25">
        <f>Year!$G$21</f>
        <v>43932</v>
      </c>
      <c r="DS11" s="30" t="str">
        <f>IF(ISERROR(MATCH($Z$11,event_dates,0)),"",INDEX(events,MATCH($Z$11,event_dates,0)))</f>
        <v/>
      </c>
      <c r="DT11" s="34"/>
      <c r="DU11" s="32"/>
      <c r="DV11" s="34"/>
      <c r="DW11" s="34"/>
      <c r="DX11" s="96"/>
    </row>
    <row r="12" spans="1:128" s="9" customFormat="1" ht="6" customHeight="1" x14ac:dyDescent="0.2">
      <c r="A12" s="475"/>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59"/>
      <c r="AF12" s="94"/>
      <c r="AH12" s="319" t="str">
        <f ca="1">IF(ISERROR(MATCH($B$11,event_dates,0)+MATCH($B$11,OFFSET(event_dates,MATCH($B$11,event_dates,0),0,500,1),0)),"",INDEX(events,MATCH($B$11,event_dates,0)+MATCH($B$11,OFFSET(event_dates,MATCH($B$11,event_dates,0),0,500,1),0)))</f>
        <v/>
      </c>
      <c r="AI12" s="307"/>
      <c r="AJ12" s="59"/>
      <c r="AK12" s="26"/>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59"/>
      <c r="BL12" s="94"/>
      <c r="BM12" s="104"/>
      <c r="BN12" s="319" t="str">
        <f ca="1">IF(ISERROR(MATCH($B$11,event_dates,0)+MATCH($B$11,OFFSET(event_dates,MATCH($B$11,event_dates,0),0,500,1),0)),"",INDEX(events,MATCH($B$11,event_dates,0)+MATCH($B$11,OFFSET(event_dates,MATCH($B$11,event_dates,0),0,500,1),0)))</f>
        <v/>
      </c>
      <c r="BO12" s="307"/>
      <c r="BP12" s="59"/>
      <c r="BQ12" s="26"/>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59"/>
      <c r="CR12" s="94"/>
      <c r="CT12" s="319" t="str">
        <f ca="1">IF(ISERROR(MATCH($B$11,event_dates,0)+MATCH($B$11,OFFSET(event_dates,MATCH($B$11,event_dates,0),0,500,1),0)),"",INDEX(events,MATCH($B$11,event_dates,0)+MATCH($B$11,OFFSET(event_dates,MATCH($B$11,event_dates,0),0,500,1),0)))</f>
        <v/>
      </c>
      <c r="CU12" s="307"/>
      <c r="CV12" s="59"/>
      <c r="CW12" s="26"/>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59"/>
      <c r="DX12" s="94"/>
    </row>
    <row r="13" spans="1:128" s="9" customFormat="1" ht="13.5" x14ac:dyDescent="0.2">
      <c r="A13" s="475"/>
      <c r="B13" s="306"/>
      <c r="C13" s="307"/>
      <c r="D13" s="307"/>
      <c r="E13" s="308"/>
      <c r="F13" s="314"/>
      <c r="G13" s="313"/>
      <c r="H13" s="313"/>
      <c r="I13" s="315"/>
      <c r="J13" s="314"/>
      <c r="K13" s="313"/>
      <c r="L13" s="313"/>
      <c r="M13" s="315"/>
      <c r="N13" s="314"/>
      <c r="O13" s="313"/>
      <c r="P13" s="313"/>
      <c r="Q13" s="315"/>
      <c r="R13" s="314"/>
      <c r="S13" s="313"/>
      <c r="T13" s="313"/>
      <c r="U13" s="315"/>
      <c r="V13" s="314"/>
      <c r="W13" s="313"/>
      <c r="X13" s="313"/>
      <c r="Y13" s="315"/>
      <c r="Z13" s="306"/>
      <c r="AA13" s="307"/>
      <c r="AB13" s="307"/>
      <c r="AC13" s="308"/>
      <c r="AD13" s="59"/>
      <c r="AE13" s="59"/>
      <c r="AF13" s="94"/>
      <c r="AH13" s="306"/>
      <c r="AI13" s="307"/>
      <c r="AJ13" s="307"/>
      <c r="AK13" s="308"/>
      <c r="AL13" s="314"/>
      <c r="AM13" s="313"/>
      <c r="AN13" s="313"/>
      <c r="AO13" s="315"/>
      <c r="AP13" s="314"/>
      <c r="AQ13" s="313"/>
      <c r="AR13" s="313"/>
      <c r="AS13" s="315"/>
      <c r="AT13" s="314"/>
      <c r="AU13" s="313"/>
      <c r="AV13" s="313"/>
      <c r="AW13" s="315"/>
      <c r="AX13" s="314"/>
      <c r="AY13" s="313"/>
      <c r="AZ13" s="313"/>
      <c r="BA13" s="315"/>
      <c r="BB13" s="314"/>
      <c r="BC13" s="313"/>
      <c r="BD13" s="313"/>
      <c r="BE13" s="315"/>
      <c r="BF13" s="306"/>
      <c r="BG13" s="307"/>
      <c r="BH13" s="307"/>
      <c r="BI13" s="308"/>
      <c r="BJ13" s="59"/>
      <c r="BK13" s="59"/>
      <c r="BL13" s="94"/>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06"/>
      <c r="CM13" s="307"/>
      <c r="CN13" s="307"/>
      <c r="CO13" s="308"/>
      <c r="CP13" s="59"/>
      <c r="CQ13" s="59"/>
      <c r="CR13" s="94"/>
      <c r="CT13" s="306"/>
      <c r="CU13" s="307"/>
      <c r="CV13" s="307"/>
      <c r="CW13" s="308"/>
      <c r="CX13" s="476"/>
      <c r="CY13" s="313"/>
      <c r="CZ13" s="313"/>
      <c r="DA13" s="315"/>
      <c r="DB13" s="476"/>
      <c r="DC13" s="313"/>
      <c r="DD13" s="313"/>
      <c r="DE13" s="315"/>
      <c r="DF13" s="476"/>
      <c r="DG13" s="313"/>
      <c r="DH13" s="313"/>
      <c r="DI13" s="315"/>
      <c r="DJ13" s="476"/>
      <c r="DK13" s="313"/>
      <c r="DL13" s="313"/>
      <c r="DM13" s="315"/>
      <c r="DN13" s="476"/>
      <c r="DO13" s="313"/>
      <c r="DP13" s="313"/>
      <c r="DQ13" s="315"/>
      <c r="DR13" s="306"/>
      <c r="DS13" s="307"/>
      <c r="DT13" s="307"/>
      <c r="DU13" s="308"/>
      <c r="DV13" s="59"/>
      <c r="DW13" s="59"/>
      <c r="DX13" s="94"/>
    </row>
    <row r="14" spans="1:128" s="9" customFormat="1" ht="13.5" x14ac:dyDescent="0.2">
      <c r="A14" s="475"/>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59"/>
      <c r="AF14" s="9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59"/>
      <c r="BL14" s="94"/>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59"/>
      <c r="CR14" s="94"/>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59"/>
      <c r="DX14" s="94"/>
    </row>
    <row r="15" spans="1:128" s="9" customFormat="1" ht="13.5" x14ac:dyDescent="0.2">
      <c r="A15" s="475"/>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59"/>
      <c r="AF15" s="9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59"/>
      <c r="BL15" s="94"/>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59"/>
      <c r="CR15" s="94"/>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59"/>
      <c r="DX15" s="94"/>
    </row>
    <row r="16" spans="1:128" s="10" customFormat="1" ht="12.75" customHeight="1" x14ac:dyDescent="0.2">
      <c r="A16" s="475"/>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60"/>
      <c r="AF16" s="97"/>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60"/>
      <c r="BL16" s="97"/>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60"/>
      <c r="CR16" s="97"/>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60"/>
      <c r="DX16" s="97"/>
    </row>
    <row r="17" spans="1:128" s="33" customFormat="1" ht="18" x14ac:dyDescent="0.2">
      <c r="A17" s="475"/>
      <c r="B17" s="25">
        <f>Year!$A$22</f>
        <v>43933</v>
      </c>
      <c r="C17" s="30" t="str">
        <f>IF(ISERROR(MATCH($B$17,event_dates,0)),"",INDEX(events,MATCH($B$17,event_dates,0)))</f>
        <v>Easter</v>
      </c>
      <c r="D17" s="34"/>
      <c r="E17" s="34"/>
      <c r="F17" s="25">
        <f>Year!$B$22</f>
        <v>43934</v>
      </c>
      <c r="G17" s="30" t="str">
        <f>IF(ISERROR(MATCH($F$17,event_dates,0)),"",INDEX(events,MATCH($F$17,event_dates,0)))</f>
        <v/>
      </c>
      <c r="H17" s="34"/>
      <c r="I17" s="34"/>
      <c r="J17" s="25">
        <f>Year!$C$22</f>
        <v>43935</v>
      </c>
      <c r="K17" s="30" t="str">
        <f>IF(ISERROR(MATCH($J$17,event_dates,0)),"",INDEX(events,MATCH($J$17,event_dates,0)))</f>
        <v/>
      </c>
      <c r="L17" s="34"/>
      <c r="M17" s="34"/>
      <c r="N17" s="25">
        <f>Year!$D$22</f>
        <v>43936</v>
      </c>
      <c r="O17" s="30" t="str">
        <f>IF(ISERROR(MATCH($N$17,event_dates,0)),"",INDEX(events,MATCH($N$17,event_dates,0)))</f>
        <v>Taxes Due</v>
      </c>
      <c r="P17" s="34"/>
      <c r="Q17" s="34"/>
      <c r="R17" s="25">
        <f>Year!$E$22</f>
        <v>43937</v>
      </c>
      <c r="S17" s="30" t="str">
        <f>IF(ISERROR(MATCH($R$17,event_dates,0)),"",INDEX(events,MATCH($R$17,event_dates,0)))</f>
        <v/>
      </c>
      <c r="T17" s="34"/>
      <c r="U17" s="34"/>
      <c r="V17" s="25">
        <f>Year!$F$22</f>
        <v>43938</v>
      </c>
      <c r="W17" s="30" t="str">
        <f>IF(ISERROR(MATCH($V$17,event_dates,0)),"",INDEX(events,MATCH($V$17,event_dates,0)))</f>
        <v/>
      </c>
      <c r="X17" s="34"/>
      <c r="Y17" s="34"/>
      <c r="Z17" s="25">
        <f>Year!$G$22</f>
        <v>43939</v>
      </c>
      <c r="AA17" s="30" t="str">
        <f>IF(ISERROR(MATCH($Z$17,event_dates,0)),"",INDEX(events,MATCH($Z$17,event_dates,0)))</f>
        <v/>
      </c>
      <c r="AB17" s="34"/>
      <c r="AC17" s="32"/>
      <c r="AD17" s="34"/>
      <c r="AE17" s="34"/>
      <c r="AF17" s="96"/>
      <c r="AH17" s="25">
        <f>Year!$A$22</f>
        <v>43933</v>
      </c>
      <c r="AI17" s="30" t="str">
        <f>IF(ISERROR(MATCH($B$17,event_dates,0)),"",INDEX(events,MATCH($B$17,event_dates,0)))</f>
        <v>Easter</v>
      </c>
      <c r="AJ17" s="34"/>
      <c r="AK17" s="32"/>
      <c r="AL17" s="25">
        <f>Year!$B$22</f>
        <v>43934</v>
      </c>
      <c r="AM17" s="30" t="str">
        <f>IF(ISERROR(MATCH($F$17,event_dates,0)),"",INDEX(events,MATCH($F$17,event_dates,0)))</f>
        <v/>
      </c>
      <c r="AN17" s="34"/>
      <c r="AO17" s="34"/>
      <c r="AP17" s="25">
        <f>Year!$C$22</f>
        <v>43935</v>
      </c>
      <c r="AQ17" s="30" t="str">
        <f>IF(ISERROR(MATCH($J$17,event_dates,0)),"",INDEX(events,MATCH($J$17,event_dates,0)))</f>
        <v/>
      </c>
      <c r="AR17" s="34"/>
      <c r="AS17" s="34"/>
      <c r="AT17" s="25">
        <f>Year!$D$22</f>
        <v>43936</v>
      </c>
      <c r="AU17" s="30" t="str">
        <f>IF(ISERROR(MATCH($N$17,event_dates,0)),"",INDEX(events,MATCH($N$17,event_dates,0)))</f>
        <v>Taxes Due</v>
      </c>
      <c r="AV17" s="34"/>
      <c r="AW17" s="34"/>
      <c r="AX17" s="25">
        <f>Year!$E$22</f>
        <v>43937</v>
      </c>
      <c r="AY17" s="30" t="str">
        <f>IF(ISERROR(MATCH($R$17,event_dates,0)),"",INDEX(events,MATCH($R$17,event_dates,0)))</f>
        <v/>
      </c>
      <c r="AZ17" s="34"/>
      <c r="BA17" s="34"/>
      <c r="BB17" s="25">
        <f>Year!$F$22</f>
        <v>43938</v>
      </c>
      <c r="BC17" s="30" t="str">
        <f>IF(ISERROR(MATCH($V$17,event_dates,0)),"",INDEX(events,MATCH($V$17,event_dates,0)))</f>
        <v/>
      </c>
      <c r="BD17" s="34"/>
      <c r="BE17" s="34"/>
      <c r="BF17" s="25">
        <f>Year!$G$22</f>
        <v>43939</v>
      </c>
      <c r="BG17" s="30" t="str">
        <f>IF(ISERROR(MATCH($Z$17,event_dates,0)),"",INDEX(events,MATCH($Z$17,event_dates,0)))</f>
        <v/>
      </c>
      <c r="BH17" s="34"/>
      <c r="BI17" s="32"/>
      <c r="BJ17" s="34"/>
      <c r="BK17" s="34"/>
      <c r="BL17" s="96"/>
      <c r="BM17" s="105"/>
      <c r="BN17" s="25">
        <f>Year!$A$22</f>
        <v>43933</v>
      </c>
      <c r="BO17" s="30" t="str">
        <f>IF(ISERROR(MATCH($B$17,event_dates,0)),"",INDEX(events,MATCH($B$17,event_dates,0)))</f>
        <v>Easter</v>
      </c>
      <c r="BP17" s="34"/>
      <c r="BQ17" s="32"/>
      <c r="BR17" s="25">
        <f>Year!$B$22</f>
        <v>43934</v>
      </c>
      <c r="BS17" s="30" t="str">
        <f>IF(ISERROR(MATCH($F$17,event_dates,0)),"",INDEX(events,MATCH($F$17,event_dates,0)))</f>
        <v/>
      </c>
      <c r="BT17" s="34"/>
      <c r="BU17" s="34"/>
      <c r="BV17" s="25">
        <f>Year!$C$22</f>
        <v>43935</v>
      </c>
      <c r="BW17" s="30" t="str">
        <f>IF(ISERROR(MATCH($J$17,event_dates,0)),"",INDEX(events,MATCH($J$17,event_dates,0)))</f>
        <v/>
      </c>
      <c r="BX17" s="34"/>
      <c r="BY17" s="34"/>
      <c r="BZ17" s="25">
        <f>Year!$D$22</f>
        <v>43936</v>
      </c>
      <c r="CA17" s="30" t="str">
        <f>IF(ISERROR(MATCH($N$17,event_dates,0)),"",INDEX(events,MATCH($N$17,event_dates,0)))</f>
        <v>Taxes Due</v>
      </c>
      <c r="CB17" s="34"/>
      <c r="CC17" s="34"/>
      <c r="CD17" s="25">
        <f>Year!$E$22</f>
        <v>43937</v>
      </c>
      <c r="CE17" s="30" t="str">
        <f>IF(ISERROR(MATCH($R$17,event_dates,0)),"",INDEX(events,MATCH($R$17,event_dates,0)))</f>
        <v/>
      </c>
      <c r="CF17" s="34"/>
      <c r="CG17" s="34"/>
      <c r="CH17" s="25">
        <f>Year!$F$22</f>
        <v>43938</v>
      </c>
      <c r="CI17" s="30" t="str">
        <f>IF(ISERROR(MATCH($V$17,event_dates,0)),"",INDEX(events,MATCH($V$17,event_dates,0)))</f>
        <v/>
      </c>
      <c r="CJ17" s="34"/>
      <c r="CK17" s="34"/>
      <c r="CL17" s="25">
        <f>Year!$G$22</f>
        <v>43939</v>
      </c>
      <c r="CM17" s="30" t="str">
        <f>IF(ISERROR(MATCH($Z$17,event_dates,0)),"",INDEX(events,MATCH($Z$17,event_dates,0)))</f>
        <v/>
      </c>
      <c r="CN17" s="34"/>
      <c r="CO17" s="32"/>
      <c r="CP17" s="34"/>
      <c r="CQ17" s="34"/>
      <c r="CR17" s="96"/>
      <c r="CT17" s="25">
        <f>Year!$A$22</f>
        <v>43933</v>
      </c>
      <c r="CU17" s="30" t="str">
        <f>IF(ISERROR(MATCH($B$17,event_dates,0)),"",INDEX(events,MATCH($B$17,event_dates,0)))</f>
        <v>Easter</v>
      </c>
      <c r="CV17" s="34"/>
      <c r="CW17" s="32"/>
      <c r="CX17" s="25">
        <f>Year!$B$22</f>
        <v>43934</v>
      </c>
      <c r="CY17" s="30" t="str">
        <f>IF(ISERROR(MATCH($F$17,event_dates,0)),"",INDEX(events,MATCH($F$17,event_dates,0)))</f>
        <v/>
      </c>
      <c r="CZ17" s="34"/>
      <c r="DA17" s="34"/>
      <c r="DB17" s="25">
        <f>Year!$C$22</f>
        <v>43935</v>
      </c>
      <c r="DC17" s="30" t="str">
        <f>IF(ISERROR(MATCH($J$17,event_dates,0)),"",INDEX(events,MATCH($J$17,event_dates,0)))</f>
        <v/>
      </c>
      <c r="DD17" s="34"/>
      <c r="DE17" s="34"/>
      <c r="DF17" s="25">
        <f>Year!$D$22</f>
        <v>43936</v>
      </c>
      <c r="DG17" s="30" t="str">
        <f>IF(ISERROR(MATCH($N$17,event_dates,0)),"",INDEX(events,MATCH($N$17,event_dates,0)))</f>
        <v>Taxes Due</v>
      </c>
      <c r="DH17" s="34"/>
      <c r="DI17" s="34"/>
      <c r="DJ17" s="25">
        <f>Year!$E$22</f>
        <v>43937</v>
      </c>
      <c r="DK17" s="30" t="str">
        <f>IF(ISERROR(MATCH($R$17,event_dates,0)),"",INDEX(events,MATCH($R$17,event_dates,0)))</f>
        <v/>
      </c>
      <c r="DL17" s="34"/>
      <c r="DM17" s="34"/>
      <c r="DN17" s="25">
        <f>Year!$F$22</f>
        <v>43938</v>
      </c>
      <c r="DO17" s="30" t="str">
        <f>IF(ISERROR(MATCH($V$17,event_dates,0)),"",INDEX(events,MATCH($V$17,event_dates,0)))</f>
        <v/>
      </c>
      <c r="DP17" s="34"/>
      <c r="DQ17" s="34"/>
      <c r="DR17" s="25">
        <f>Year!$G$22</f>
        <v>43939</v>
      </c>
      <c r="DS17" s="30" t="str">
        <f>IF(ISERROR(MATCH($Z$17,event_dates,0)),"",INDEX(events,MATCH($Z$17,event_dates,0)))</f>
        <v/>
      </c>
      <c r="DT17" s="34"/>
      <c r="DU17" s="32"/>
      <c r="DV17" s="34"/>
      <c r="DW17" s="34"/>
      <c r="DX17" s="96"/>
    </row>
    <row r="18" spans="1:128" s="9" customFormat="1" ht="6" customHeight="1" x14ac:dyDescent="0.2">
      <c r="A18" s="475"/>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59"/>
      <c r="AF18" s="94"/>
      <c r="AH18" s="319" t="str">
        <f ca="1">IF(ISERROR(MATCH($B$17,event_dates,0)+MATCH($B$17,OFFSET(event_dates,MATCH($B$17,event_dates,0),0,500,1),0)),"",INDEX(events,MATCH($B$17,event_dates,0)+MATCH($B$17,OFFSET(event_dates,MATCH($B$17,event_dates,0),0,500,1),0)))</f>
        <v/>
      </c>
      <c r="AI18" s="307"/>
      <c r="AJ18" s="59"/>
      <c r="AK18" s="26"/>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59"/>
      <c r="BL18" s="94"/>
      <c r="BM18" s="104"/>
      <c r="BN18" s="319" t="str">
        <f ca="1">IF(ISERROR(MATCH($B$17,event_dates,0)+MATCH($B$17,OFFSET(event_dates,MATCH($B$17,event_dates,0),0,500,1),0)),"",INDEX(events,MATCH($B$17,event_dates,0)+MATCH($B$17,OFFSET(event_dates,MATCH($B$17,event_dates,0),0,500,1),0)))</f>
        <v/>
      </c>
      <c r="BO18" s="307"/>
      <c r="BP18" s="59"/>
      <c r="BQ18" s="26"/>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59"/>
      <c r="CR18" s="94"/>
      <c r="CT18" s="319" t="str">
        <f ca="1">IF(ISERROR(MATCH($B$17,event_dates,0)+MATCH($B$17,OFFSET(event_dates,MATCH($B$17,event_dates,0),0,500,1),0)),"",INDEX(events,MATCH($B$17,event_dates,0)+MATCH($B$17,OFFSET(event_dates,MATCH($B$17,event_dates,0),0,500,1),0)))</f>
        <v/>
      </c>
      <c r="CU18" s="307"/>
      <c r="CV18" s="59"/>
      <c r="CW18" s="26"/>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59"/>
      <c r="DX18" s="94"/>
    </row>
    <row r="19" spans="1:128" s="9" customFormat="1" ht="13.5" x14ac:dyDescent="0.2">
      <c r="A19" s="475"/>
      <c r="B19" s="306"/>
      <c r="C19" s="307"/>
      <c r="D19" s="307"/>
      <c r="E19" s="308"/>
      <c r="F19" s="314"/>
      <c r="G19" s="313"/>
      <c r="H19" s="313"/>
      <c r="I19" s="315"/>
      <c r="J19" s="314"/>
      <c r="K19" s="313"/>
      <c r="L19" s="313"/>
      <c r="M19" s="315"/>
      <c r="N19" s="314"/>
      <c r="O19" s="313"/>
      <c r="P19" s="313"/>
      <c r="Q19" s="315"/>
      <c r="R19" s="314"/>
      <c r="S19" s="313"/>
      <c r="T19" s="313"/>
      <c r="U19" s="315"/>
      <c r="V19" s="314"/>
      <c r="W19" s="313"/>
      <c r="X19" s="313"/>
      <c r="Y19" s="315"/>
      <c r="Z19" s="306"/>
      <c r="AA19" s="307"/>
      <c r="AB19" s="307"/>
      <c r="AC19" s="308"/>
      <c r="AD19" s="59"/>
      <c r="AE19" s="59"/>
      <c r="AF19" s="94"/>
      <c r="AH19" s="306"/>
      <c r="AI19" s="307"/>
      <c r="AJ19" s="307"/>
      <c r="AK19" s="308"/>
      <c r="AL19" s="314"/>
      <c r="AM19" s="313"/>
      <c r="AN19" s="313"/>
      <c r="AO19" s="315"/>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59"/>
      <c r="BL19" s="94"/>
      <c r="BM19" s="104"/>
      <c r="BN19" s="306"/>
      <c r="BO19" s="307"/>
      <c r="BP19" s="307"/>
      <c r="BQ19" s="308"/>
      <c r="BR19" s="314"/>
      <c r="BS19" s="313"/>
      <c r="BT19" s="313"/>
      <c r="BU19" s="315"/>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59"/>
      <c r="CR19" s="94"/>
      <c r="CT19" s="306"/>
      <c r="CU19" s="307"/>
      <c r="CV19" s="307"/>
      <c r="CW19" s="308"/>
      <c r="CX19" s="476"/>
      <c r="CY19" s="313"/>
      <c r="CZ19" s="313"/>
      <c r="DA19" s="315"/>
      <c r="DB19" s="476"/>
      <c r="DC19" s="313"/>
      <c r="DD19" s="313"/>
      <c r="DE19" s="315"/>
      <c r="DF19" s="476"/>
      <c r="DG19" s="313"/>
      <c r="DH19" s="313"/>
      <c r="DI19" s="315"/>
      <c r="DJ19" s="476"/>
      <c r="DK19" s="313"/>
      <c r="DL19" s="313"/>
      <c r="DM19" s="315"/>
      <c r="DN19" s="476"/>
      <c r="DO19" s="313"/>
      <c r="DP19" s="313"/>
      <c r="DQ19" s="315"/>
      <c r="DR19" s="306"/>
      <c r="DS19" s="307"/>
      <c r="DT19" s="307"/>
      <c r="DU19" s="308"/>
      <c r="DV19" s="59"/>
      <c r="DW19" s="59"/>
      <c r="DX19" s="94"/>
    </row>
    <row r="20" spans="1:128" s="9" customFormat="1" ht="13.5" x14ac:dyDescent="0.2">
      <c r="A20" s="475"/>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59"/>
      <c r="AF20" s="94"/>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59"/>
      <c r="BL20" s="94"/>
      <c r="BM20" s="104"/>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59"/>
      <c r="CR20" s="94"/>
      <c r="CT20" s="306"/>
      <c r="CU20" s="307"/>
      <c r="CV20" s="307"/>
      <c r="CW20" s="308"/>
      <c r="CX20" s="314"/>
      <c r="CY20" s="313"/>
      <c r="CZ20" s="313"/>
      <c r="DA20" s="315"/>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59"/>
      <c r="DX20" s="94"/>
    </row>
    <row r="21" spans="1:128" s="9" customFormat="1" ht="13.5" x14ac:dyDescent="0.2">
      <c r="A21" s="475"/>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59"/>
      <c r="AF21" s="94"/>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59"/>
      <c r="BL21" s="94"/>
      <c r="BM21" s="104"/>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59"/>
      <c r="CR21" s="94"/>
      <c r="CT21" s="306"/>
      <c r="CU21" s="307"/>
      <c r="CV21" s="307"/>
      <c r="CW21" s="308"/>
      <c r="CX21" s="314"/>
      <c r="CY21" s="313"/>
      <c r="CZ21" s="313"/>
      <c r="DA21" s="315"/>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59"/>
      <c r="DX21" s="94"/>
    </row>
    <row r="22" spans="1:128" s="10" customFormat="1" ht="12.75" customHeight="1" x14ac:dyDescent="0.2">
      <c r="A22" s="475"/>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60"/>
      <c r="AF22" s="97"/>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60"/>
      <c r="BL22" s="97"/>
      <c r="BM22" s="106"/>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60"/>
      <c r="CR22" s="97"/>
      <c r="CT22" s="309"/>
      <c r="CU22" s="310"/>
      <c r="CV22" s="310"/>
      <c r="CW22" s="311"/>
      <c r="CX22" s="316"/>
      <c r="CY22" s="317"/>
      <c r="CZ22" s="317"/>
      <c r="DA22" s="318"/>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60"/>
      <c r="DX22" s="97"/>
    </row>
    <row r="23" spans="1:128" s="33" customFormat="1" ht="18" x14ac:dyDescent="0.2">
      <c r="A23" s="475"/>
      <c r="B23" s="25">
        <f>Year!$A$23</f>
        <v>43940</v>
      </c>
      <c r="C23" s="30" t="str">
        <f>IF(ISERROR(MATCH($B$23,event_dates,0)),"",INDEX(events,MATCH($B$23,event_dates,0)))</f>
        <v/>
      </c>
      <c r="D23" s="34"/>
      <c r="E23" s="34"/>
      <c r="F23" s="25">
        <f>Year!$B$23</f>
        <v>43941</v>
      </c>
      <c r="G23" s="30" t="str">
        <f>IF(ISERROR(MATCH($F$23,event_dates,0)),"",INDEX(events,MATCH($F$23,event_dates,0)))</f>
        <v/>
      </c>
      <c r="H23" s="34"/>
      <c r="I23" s="34"/>
      <c r="J23" s="25">
        <f>Year!$C$23</f>
        <v>43942</v>
      </c>
      <c r="K23" s="30" t="str">
        <f>IF(ISERROR(MATCH($J$23,event_dates,0)),"",INDEX(events,MATCH($J$23,event_dates,0)))</f>
        <v/>
      </c>
      <c r="L23" s="34"/>
      <c r="M23" s="34"/>
      <c r="N23" s="25">
        <f>Year!$D$23</f>
        <v>43943</v>
      </c>
      <c r="O23" s="30" t="str">
        <f>IF(ISERROR(MATCH($N$23,event_dates,0)),"",INDEX(events,MATCH($N$23,event_dates,0)))</f>
        <v/>
      </c>
      <c r="P23" s="34"/>
      <c r="Q23" s="34"/>
      <c r="R23" s="25">
        <f>Year!$E$23</f>
        <v>43944</v>
      </c>
      <c r="S23" s="30" t="str">
        <f>IF(ISERROR(MATCH($R$23,event_dates,0)),"",INDEX(events,MATCH($R$23,event_dates,0)))</f>
        <v/>
      </c>
      <c r="T23" s="34"/>
      <c r="U23" s="34"/>
      <c r="V23" s="25">
        <f>Year!$F$23</f>
        <v>43945</v>
      </c>
      <c r="W23" s="30" t="str">
        <f>IF(ISERROR(MATCH($V$23,event_dates,0)),"",INDEX(events,MATCH($V$23,event_dates,0)))</f>
        <v>Arbor Day</v>
      </c>
      <c r="X23" s="34"/>
      <c r="Y23" s="34"/>
      <c r="Z23" s="25">
        <f>Year!$G$23</f>
        <v>43946</v>
      </c>
      <c r="AA23" s="30" t="str">
        <f>IF(ISERROR(MATCH($Z$23,event_dates,0)),"",INDEX(events,MATCH($Z$23,event_dates,0)))</f>
        <v/>
      </c>
      <c r="AB23" s="34"/>
      <c r="AC23" s="32"/>
      <c r="AD23" s="34"/>
      <c r="AE23" s="34"/>
      <c r="AF23" s="96"/>
      <c r="AH23" s="25">
        <f>Year!$A$23</f>
        <v>43940</v>
      </c>
      <c r="AI23" s="30" t="str">
        <f>IF(ISERROR(MATCH($B$23,event_dates,0)),"",INDEX(events,MATCH($B$23,event_dates,0)))</f>
        <v/>
      </c>
      <c r="AJ23" s="34"/>
      <c r="AK23" s="32"/>
      <c r="AL23" s="25">
        <f>Year!$B$23</f>
        <v>43941</v>
      </c>
      <c r="AM23" s="30" t="str">
        <f>IF(ISERROR(MATCH($F$23,event_dates,0)),"",INDEX(events,MATCH($F$23,event_dates,0)))</f>
        <v/>
      </c>
      <c r="AN23" s="34"/>
      <c r="AO23" s="34"/>
      <c r="AP23" s="25">
        <f>Year!$C$23</f>
        <v>43942</v>
      </c>
      <c r="AQ23" s="30" t="str">
        <f>IF(ISERROR(MATCH($J$23,event_dates,0)),"",INDEX(events,MATCH($J$23,event_dates,0)))</f>
        <v/>
      </c>
      <c r="AR23" s="34"/>
      <c r="AS23" s="34"/>
      <c r="AT23" s="25">
        <f>Year!$D$23</f>
        <v>43943</v>
      </c>
      <c r="AU23" s="30" t="str">
        <f>IF(ISERROR(MATCH($N$23,event_dates,0)),"",INDEX(events,MATCH($N$23,event_dates,0)))</f>
        <v/>
      </c>
      <c r="AV23" s="34"/>
      <c r="AW23" s="34"/>
      <c r="AX23" s="25">
        <f>Year!$E$23</f>
        <v>43944</v>
      </c>
      <c r="AY23" s="30" t="str">
        <f>IF(ISERROR(MATCH($R$23,event_dates,0)),"",INDEX(events,MATCH($R$23,event_dates,0)))</f>
        <v/>
      </c>
      <c r="AZ23" s="34"/>
      <c r="BA23" s="34"/>
      <c r="BB23" s="25">
        <f>Year!$F$23</f>
        <v>43945</v>
      </c>
      <c r="BC23" s="30" t="str">
        <f>IF(ISERROR(MATCH($V$23,event_dates,0)),"",INDEX(events,MATCH($V$23,event_dates,0)))</f>
        <v>Arbor Day</v>
      </c>
      <c r="BD23" s="34"/>
      <c r="BE23" s="34"/>
      <c r="BF23" s="25">
        <f>Year!$G$23</f>
        <v>43946</v>
      </c>
      <c r="BG23" s="30" t="str">
        <f>IF(ISERROR(MATCH($Z$23,event_dates,0)),"",INDEX(events,MATCH($Z$23,event_dates,0)))</f>
        <v/>
      </c>
      <c r="BH23" s="34"/>
      <c r="BI23" s="32"/>
      <c r="BJ23" s="34"/>
      <c r="BK23" s="34"/>
      <c r="BL23" s="96"/>
      <c r="BM23" s="105"/>
      <c r="BN23" s="25">
        <f>Year!$A$23</f>
        <v>43940</v>
      </c>
      <c r="BO23" s="30" t="str">
        <f>IF(ISERROR(MATCH($B$23,event_dates,0)),"",INDEX(events,MATCH($B$23,event_dates,0)))</f>
        <v/>
      </c>
      <c r="BP23" s="34"/>
      <c r="BQ23" s="32"/>
      <c r="BR23" s="25">
        <f>Year!$B$23</f>
        <v>43941</v>
      </c>
      <c r="BS23" s="30" t="str">
        <f>IF(ISERROR(MATCH($F$23,event_dates,0)),"",INDEX(events,MATCH($F$23,event_dates,0)))</f>
        <v/>
      </c>
      <c r="BT23" s="34"/>
      <c r="BU23" s="34"/>
      <c r="BV23" s="25">
        <f>Year!$C$23</f>
        <v>43942</v>
      </c>
      <c r="BW23" s="30" t="str">
        <f>IF(ISERROR(MATCH($J$23,event_dates,0)),"",INDEX(events,MATCH($J$23,event_dates,0)))</f>
        <v/>
      </c>
      <c r="BX23" s="34"/>
      <c r="BY23" s="34"/>
      <c r="BZ23" s="25">
        <f>Year!$D$23</f>
        <v>43943</v>
      </c>
      <c r="CA23" s="30" t="str">
        <f>IF(ISERROR(MATCH($N$23,event_dates,0)),"",INDEX(events,MATCH($N$23,event_dates,0)))</f>
        <v/>
      </c>
      <c r="CB23" s="34"/>
      <c r="CC23" s="34"/>
      <c r="CD23" s="25">
        <f>Year!$E$23</f>
        <v>43944</v>
      </c>
      <c r="CE23" s="30" t="str">
        <f>IF(ISERROR(MATCH($R$23,event_dates,0)),"",INDEX(events,MATCH($R$23,event_dates,0)))</f>
        <v/>
      </c>
      <c r="CF23" s="34"/>
      <c r="CG23" s="34"/>
      <c r="CH23" s="25">
        <f>Year!$F$23</f>
        <v>43945</v>
      </c>
      <c r="CI23" s="30" t="str">
        <f>IF(ISERROR(MATCH($V$23,event_dates,0)),"",INDEX(events,MATCH($V$23,event_dates,0)))</f>
        <v>Arbor Day</v>
      </c>
      <c r="CJ23" s="34"/>
      <c r="CK23" s="34"/>
      <c r="CL23" s="25">
        <f>Year!$G$23</f>
        <v>43946</v>
      </c>
      <c r="CM23" s="30" t="str">
        <f>IF(ISERROR(MATCH($Z$23,event_dates,0)),"",INDEX(events,MATCH($Z$23,event_dates,0)))</f>
        <v/>
      </c>
      <c r="CN23" s="34"/>
      <c r="CO23" s="32"/>
      <c r="CP23" s="34"/>
      <c r="CQ23" s="34"/>
      <c r="CR23" s="96"/>
      <c r="CT23" s="25">
        <f>Year!$A$23</f>
        <v>43940</v>
      </c>
      <c r="CU23" s="30" t="str">
        <f>IF(ISERROR(MATCH($B$23,event_dates,0)),"",INDEX(events,MATCH($B$23,event_dates,0)))</f>
        <v/>
      </c>
      <c r="CV23" s="34"/>
      <c r="CW23" s="32"/>
      <c r="CX23" s="25">
        <f>Year!$B$23</f>
        <v>43941</v>
      </c>
      <c r="CY23" s="30" t="str">
        <f>IF(ISERROR(MATCH($F$23,event_dates,0)),"",INDEX(events,MATCH($F$23,event_dates,0)))</f>
        <v/>
      </c>
      <c r="CZ23" s="34"/>
      <c r="DA23" s="34"/>
      <c r="DB23" s="25">
        <f>Year!$C$23</f>
        <v>43942</v>
      </c>
      <c r="DC23" s="30" t="str">
        <f>IF(ISERROR(MATCH($J$23,event_dates,0)),"",INDEX(events,MATCH($J$23,event_dates,0)))</f>
        <v/>
      </c>
      <c r="DD23" s="34"/>
      <c r="DE23" s="34"/>
      <c r="DF23" s="25">
        <f>Year!$D$23</f>
        <v>43943</v>
      </c>
      <c r="DG23" s="30" t="str">
        <f>IF(ISERROR(MATCH($N$23,event_dates,0)),"",INDEX(events,MATCH($N$23,event_dates,0)))</f>
        <v/>
      </c>
      <c r="DH23" s="34"/>
      <c r="DI23" s="34"/>
      <c r="DJ23" s="25">
        <f>Year!$E$23</f>
        <v>43944</v>
      </c>
      <c r="DK23" s="30" t="str">
        <f>IF(ISERROR(MATCH($R$23,event_dates,0)),"",INDEX(events,MATCH($R$23,event_dates,0)))</f>
        <v/>
      </c>
      <c r="DL23" s="34"/>
      <c r="DM23" s="34"/>
      <c r="DN23" s="25">
        <f>Year!$F$23</f>
        <v>43945</v>
      </c>
      <c r="DO23" s="30" t="str">
        <f>IF(ISERROR(MATCH($V$23,event_dates,0)),"",INDEX(events,MATCH($V$23,event_dates,0)))</f>
        <v>Arbor Day</v>
      </c>
      <c r="DP23" s="34"/>
      <c r="DQ23" s="34"/>
      <c r="DR23" s="25">
        <f>Year!$G$23</f>
        <v>43946</v>
      </c>
      <c r="DS23" s="30" t="str">
        <f>IF(ISERROR(MATCH($Z$23,event_dates,0)),"",INDEX(events,MATCH($Z$23,event_dates,0)))</f>
        <v/>
      </c>
      <c r="DT23" s="34"/>
      <c r="DU23" s="32"/>
      <c r="DV23" s="34"/>
      <c r="DW23" s="34"/>
      <c r="DX23" s="96"/>
    </row>
    <row r="24" spans="1:128" s="9" customFormat="1" ht="6" customHeight="1" x14ac:dyDescent="0.2">
      <c r="A24" s="475"/>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59"/>
      <c r="AF24" s="94"/>
      <c r="AH24" s="319" t="str">
        <f ca="1">IF(ISERROR(MATCH($B$23,event_dates,0)+MATCH($B$23,OFFSET(event_dates,MATCH($B$23,event_dates,0),0,500,1),0)),"",INDEX(events,MATCH($B$23,event_dates,0)+MATCH($B$23,OFFSET(event_dates,MATCH($B$23,event_dates,0),0,500,1),0)))</f>
        <v/>
      </c>
      <c r="AI24" s="307"/>
      <c r="AJ24" s="59"/>
      <c r="AK24" s="26"/>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59"/>
      <c r="BL24" s="94"/>
      <c r="BM24" s="104"/>
      <c r="BN24" s="319" t="str">
        <f ca="1">IF(ISERROR(MATCH($B$23,event_dates,0)+MATCH($B$23,OFFSET(event_dates,MATCH($B$23,event_dates,0),0,500,1),0)),"",INDEX(events,MATCH($B$23,event_dates,0)+MATCH($B$23,OFFSET(event_dates,MATCH($B$23,event_dates,0),0,500,1),0)))</f>
        <v/>
      </c>
      <c r="BO24" s="307"/>
      <c r="BP24" s="59"/>
      <c r="BQ24" s="26"/>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59"/>
      <c r="CR24" s="94"/>
      <c r="CT24" s="319" t="str">
        <f ca="1">IF(ISERROR(MATCH($B$23,event_dates,0)+MATCH($B$23,OFFSET(event_dates,MATCH($B$23,event_dates,0),0,500,1),0)),"",INDEX(events,MATCH($B$23,event_dates,0)+MATCH($B$23,OFFSET(event_dates,MATCH($B$23,event_dates,0),0,500,1),0)))</f>
        <v/>
      </c>
      <c r="CU24" s="307"/>
      <c r="CV24" s="59"/>
      <c r="CW24" s="26"/>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59"/>
      <c r="DX24" s="94"/>
    </row>
    <row r="25" spans="1:128" s="9" customFormat="1" ht="13.5" customHeight="1" x14ac:dyDescent="0.2">
      <c r="A25" s="475"/>
      <c r="B25" s="306"/>
      <c r="C25" s="307"/>
      <c r="D25" s="307"/>
      <c r="E25" s="308"/>
      <c r="F25" s="314"/>
      <c r="G25" s="313"/>
      <c r="H25" s="313"/>
      <c r="I25" s="315"/>
      <c r="J25" s="314"/>
      <c r="K25" s="313"/>
      <c r="L25" s="313"/>
      <c r="M25" s="315"/>
      <c r="N25" s="314"/>
      <c r="O25" s="313"/>
      <c r="P25" s="313"/>
      <c r="Q25" s="315"/>
      <c r="R25" s="314"/>
      <c r="S25" s="313"/>
      <c r="T25" s="313"/>
      <c r="U25" s="315"/>
      <c r="V25" s="306"/>
      <c r="W25" s="307"/>
      <c r="X25" s="307"/>
      <c r="Y25" s="308"/>
      <c r="Z25" s="306"/>
      <c r="AA25" s="307"/>
      <c r="AB25" s="307"/>
      <c r="AC25" s="308"/>
      <c r="AD25" s="59"/>
      <c r="AE25" s="59"/>
      <c r="AF25" s="94"/>
      <c r="AH25" s="306"/>
      <c r="AI25" s="307"/>
      <c r="AJ25" s="307"/>
      <c r="AK25" s="308"/>
      <c r="AL25" s="314"/>
      <c r="AM25" s="313"/>
      <c r="AN25" s="313"/>
      <c r="AO25" s="315"/>
      <c r="AP25" s="314"/>
      <c r="AQ25" s="313"/>
      <c r="AR25" s="313"/>
      <c r="AS25" s="315"/>
      <c r="AT25" s="314"/>
      <c r="AU25" s="313"/>
      <c r="AV25" s="313"/>
      <c r="AW25" s="315"/>
      <c r="AX25" s="314"/>
      <c r="AY25" s="313"/>
      <c r="AZ25" s="313"/>
      <c r="BA25" s="315"/>
      <c r="BB25" s="306"/>
      <c r="BC25" s="307"/>
      <c r="BD25" s="307"/>
      <c r="BE25" s="308"/>
      <c r="BF25" s="306"/>
      <c r="BG25" s="307"/>
      <c r="BH25" s="307"/>
      <c r="BI25" s="308"/>
      <c r="BJ25" s="59"/>
      <c r="BK25" s="59"/>
      <c r="BL25" s="94"/>
      <c r="BM25" s="104"/>
      <c r="BN25" s="306"/>
      <c r="BO25" s="307"/>
      <c r="BP25" s="307"/>
      <c r="BQ25" s="308"/>
      <c r="BR25" s="314"/>
      <c r="BS25" s="313"/>
      <c r="BT25" s="313"/>
      <c r="BU25" s="315"/>
      <c r="BV25" s="314"/>
      <c r="BW25" s="313"/>
      <c r="BX25" s="313"/>
      <c r="BY25" s="315"/>
      <c r="BZ25" s="314"/>
      <c r="CA25" s="313"/>
      <c r="CB25" s="313"/>
      <c r="CC25" s="315"/>
      <c r="CD25" s="314"/>
      <c r="CE25" s="313"/>
      <c r="CF25" s="313"/>
      <c r="CG25" s="315"/>
      <c r="CH25" s="306"/>
      <c r="CI25" s="307"/>
      <c r="CJ25" s="307"/>
      <c r="CK25" s="308"/>
      <c r="CL25" s="306"/>
      <c r="CM25" s="307"/>
      <c r="CN25" s="307"/>
      <c r="CO25" s="308"/>
      <c r="CP25" s="59"/>
      <c r="CQ25" s="59"/>
      <c r="CR25" s="94"/>
      <c r="CT25" s="306"/>
      <c r="CU25" s="307"/>
      <c r="CV25" s="307"/>
      <c r="CW25" s="308"/>
      <c r="CX25" s="476"/>
      <c r="CY25" s="313"/>
      <c r="CZ25" s="313"/>
      <c r="DA25" s="315"/>
      <c r="DB25" s="476"/>
      <c r="DC25" s="313"/>
      <c r="DD25" s="313"/>
      <c r="DE25" s="315"/>
      <c r="DF25" s="476"/>
      <c r="DG25" s="313"/>
      <c r="DH25" s="313"/>
      <c r="DI25" s="315"/>
      <c r="DJ25" s="476"/>
      <c r="DK25" s="313"/>
      <c r="DL25" s="313"/>
      <c r="DM25" s="315"/>
      <c r="DN25" s="306"/>
      <c r="DO25" s="307"/>
      <c r="DP25" s="307"/>
      <c r="DQ25" s="308"/>
      <c r="DR25" s="306"/>
      <c r="DS25" s="307"/>
      <c r="DT25" s="307"/>
      <c r="DU25" s="308"/>
      <c r="DV25" s="59"/>
      <c r="DW25" s="59"/>
      <c r="DX25" s="94"/>
    </row>
    <row r="26" spans="1:128" s="9" customFormat="1" ht="13.5" customHeight="1" x14ac:dyDescent="0.2">
      <c r="A26" s="475"/>
      <c r="B26" s="306"/>
      <c r="C26" s="307"/>
      <c r="D26" s="307"/>
      <c r="E26" s="308"/>
      <c r="F26" s="314"/>
      <c r="G26" s="313"/>
      <c r="H26" s="313"/>
      <c r="I26" s="315"/>
      <c r="J26" s="314"/>
      <c r="K26" s="313"/>
      <c r="L26" s="313"/>
      <c r="M26" s="315"/>
      <c r="N26" s="314"/>
      <c r="O26" s="313"/>
      <c r="P26" s="313"/>
      <c r="Q26" s="315"/>
      <c r="R26" s="314"/>
      <c r="S26" s="313"/>
      <c r="T26" s="313"/>
      <c r="U26" s="315"/>
      <c r="V26" s="306"/>
      <c r="W26" s="307"/>
      <c r="X26" s="307"/>
      <c r="Y26" s="308"/>
      <c r="Z26" s="306"/>
      <c r="AA26" s="307"/>
      <c r="AB26" s="307"/>
      <c r="AC26" s="308"/>
      <c r="AD26" s="59"/>
      <c r="AE26" s="59"/>
      <c r="AF26" s="94"/>
      <c r="AH26" s="306"/>
      <c r="AI26" s="307"/>
      <c r="AJ26" s="307"/>
      <c r="AK26" s="308"/>
      <c r="AL26" s="314"/>
      <c r="AM26" s="313"/>
      <c r="AN26" s="313"/>
      <c r="AO26" s="315"/>
      <c r="AP26" s="314"/>
      <c r="AQ26" s="313"/>
      <c r="AR26" s="313"/>
      <c r="AS26" s="315"/>
      <c r="AT26" s="314"/>
      <c r="AU26" s="313"/>
      <c r="AV26" s="313"/>
      <c r="AW26" s="315"/>
      <c r="AX26" s="314"/>
      <c r="AY26" s="313"/>
      <c r="AZ26" s="313"/>
      <c r="BA26" s="315"/>
      <c r="BB26" s="306"/>
      <c r="BC26" s="307"/>
      <c r="BD26" s="307"/>
      <c r="BE26" s="308"/>
      <c r="BF26" s="306"/>
      <c r="BG26" s="307"/>
      <c r="BH26" s="307"/>
      <c r="BI26" s="308"/>
      <c r="BJ26" s="59"/>
      <c r="BK26" s="59"/>
      <c r="BL26" s="94"/>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06"/>
      <c r="CI26" s="307"/>
      <c r="CJ26" s="307"/>
      <c r="CK26" s="308"/>
      <c r="CL26" s="306"/>
      <c r="CM26" s="307"/>
      <c r="CN26" s="307"/>
      <c r="CO26" s="308"/>
      <c r="CP26" s="59"/>
      <c r="CQ26" s="59"/>
      <c r="CR26" s="94"/>
      <c r="CT26" s="306"/>
      <c r="CU26" s="307"/>
      <c r="CV26" s="307"/>
      <c r="CW26" s="308"/>
      <c r="CX26" s="314"/>
      <c r="CY26" s="313"/>
      <c r="CZ26" s="313"/>
      <c r="DA26" s="315"/>
      <c r="DB26" s="314"/>
      <c r="DC26" s="313"/>
      <c r="DD26" s="313"/>
      <c r="DE26" s="315"/>
      <c r="DF26" s="314"/>
      <c r="DG26" s="313"/>
      <c r="DH26" s="313"/>
      <c r="DI26" s="315"/>
      <c r="DJ26" s="314"/>
      <c r="DK26" s="313"/>
      <c r="DL26" s="313"/>
      <c r="DM26" s="315"/>
      <c r="DN26" s="306"/>
      <c r="DO26" s="307"/>
      <c r="DP26" s="307"/>
      <c r="DQ26" s="308"/>
      <c r="DR26" s="306"/>
      <c r="DS26" s="307"/>
      <c r="DT26" s="307"/>
      <c r="DU26" s="308"/>
      <c r="DV26" s="59"/>
      <c r="DW26" s="59"/>
      <c r="DX26" s="94"/>
    </row>
    <row r="27" spans="1:128" s="9" customFormat="1" ht="13.5" customHeight="1" x14ac:dyDescent="0.2">
      <c r="A27" s="475"/>
      <c r="B27" s="306"/>
      <c r="C27" s="307"/>
      <c r="D27" s="307"/>
      <c r="E27" s="308"/>
      <c r="F27" s="314"/>
      <c r="G27" s="313"/>
      <c r="H27" s="313"/>
      <c r="I27" s="315"/>
      <c r="J27" s="314"/>
      <c r="K27" s="313"/>
      <c r="L27" s="313"/>
      <c r="M27" s="315"/>
      <c r="N27" s="314"/>
      <c r="O27" s="313"/>
      <c r="P27" s="313"/>
      <c r="Q27" s="315"/>
      <c r="R27" s="314"/>
      <c r="S27" s="313"/>
      <c r="T27" s="313"/>
      <c r="U27" s="315"/>
      <c r="V27" s="306"/>
      <c r="W27" s="307"/>
      <c r="X27" s="307"/>
      <c r="Y27" s="308"/>
      <c r="Z27" s="306"/>
      <c r="AA27" s="307"/>
      <c r="AB27" s="307"/>
      <c r="AC27" s="308"/>
      <c r="AD27" s="59"/>
      <c r="AE27" s="59"/>
      <c r="AF27" s="94"/>
      <c r="AH27" s="306"/>
      <c r="AI27" s="307"/>
      <c r="AJ27" s="307"/>
      <c r="AK27" s="308"/>
      <c r="AL27" s="314"/>
      <c r="AM27" s="313"/>
      <c r="AN27" s="313"/>
      <c r="AO27" s="315"/>
      <c r="AP27" s="314"/>
      <c r="AQ27" s="313"/>
      <c r="AR27" s="313"/>
      <c r="AS27" s="315"/>
      <c r="AT27" s="314"/>
      <c r="AU27" s="313"/>
      <c r="AV27" s="313"/>
      <c r="AW27" s="315"/>
      <c r="AX27" s="314"/>
      <c r="AY27" s="313"/>
      <c r="AZ27" s="313"/>
      <c r="BA27" s="315"/>
      <c r="BB27" s="306"/>
      <c r="BC27" s="307"/>
      <c r="BD27" s="307"/>
      <c r="BE27" s="308"/>
      <c r="BF27" s="306"/>
      <c r="BG27" s="307"/>
      <c r="BH27" s="307"/>
      <c r="BI27" s="308"/>
      <c r="BJ27" s="59"/>
      <c r="BK27" s="59"/>
      <c r="BL27" s="94"/>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06"/>
      <c r="CI27" s="307"/>
      <c r="CJ27" s="307"/>
      <c r="CK27" s="308"/>
      <c r="CL27" s="306"/>
      <c r="CM27" s="307"/>
      <c r="CN27" s="307"/>
      <c r="CO27" s="308"/>
      <c r="CP27" s="59"/>
      <c r="CQ27" s="59"/>
      <c r="CR27" s="94"/>
      <c r="CT27" s="306"/>
      <c r="CU27" s="307"/>
      <c r="CV27" s="307"/>
      <c r="CW27" s="308"/>
      <c r="CX27" s="314"/>
      <c r="CY27" s="313"/>
      <c r="CZ27" s="313"/>
      <c r="DA27" s="315"/>
      <c r="DB27" s="314"/>
      <c r="DC27" s="313"/>
      <c r="DD27" s="313"/>
      <c r="DE27" s="315"/>
      <c r="DF27" s="314"/>
      <c r="DG27" s="313"/>
      <c r="DH27" s="313"/>
      <c r="DI27" s="315"/>
      <c r="DJ27" s="314"/>
      <c r="DK27" s="313"/>
      <c r="DL27" s="313"/>
      <c r="DM27" s="315"/>
      <c r="DN27" s="306"/>
      <c r="DO27" s="307"/>
      <c r="DP27" s="307"/>
      <c r="DQ27" s="308"/>
      <c r="DR27" s="306"/>
      <c r="DS27" s="307"/>
      <c r="DT27" s="307"/>
      <c r="DU27" s="308"/>
      <c r="DV27" s="59"/>
      <c r="DW27" s="59"/>
      <c r="DX27" s="94"/>
    </row>
    <row r="28" spans="1:128" s="10" customFormat="1" ht="12.75" customHeight="1" x14ac:dyDescent="0.2">
      <c r="A28" s="475"/>
      <c r="B28" s="309"/>
      <c r="C28" s="310"/>
      <c r="D28" s="310"/>
      <c r="E28" s="311"/>
      <c r="F28" s="316"/>
      <c r="G28" s="317"/>
      <c r="H28" s="317"/>
      <c r="I28" s="318"/>
      <c r="J28" s="316"/>
      <c r="K28" s="317"/>
      <c r="L28" s="317"/>
      <c r="M28" s="318"/>
      <c r="N28" s="316"/>
      <c r="O28" s="317"/>
      <c r="P28" s="317"/>
      <c r="Q28" s="318"/>
      <c r="R28" s="316"/>
      <c r="S28" s="317"/>
      <c r="T28" s="317"/>
      <c r="U28" s="318"/>
      <c r="V28" s="309"/>
      <c r="W28" s="310"/>
      <c r="X28" s="310"/>
      <c r="Y28" s="311"/>
      <c r="Z28" s="309"/>
      <c r="AA28" s="310"/>
      <c r="AB28" s="310"/>
      <c r="AC28" s="311"/>
      <c r="AD28" s="60"/>
      <c r="AE28" s="60"/>
      <c r="AF28" s="97"/>
      <c r="AH28" s="309"/>
      <c r="AI28" s="310"/>
      <c r="AJ28" s="310"/>
      <c r="AK28" s="311"/>
      <c r="AL28" s="316"/>
      <c r="AM28" s="317"/>
      <c r="AN28" s="317"/>
      <c r="AO28" s="318"/>
      <c r="AP28" s="316"/>
      <c r="AQ28" s="317"/>
      <c r="AR28" s="317"/>
      <c r="AS28" s="318"/>
      <c r="AT28" s="316"/>
      <c r="AU28" s="317"/>
      <c r="AV28" s="317"/>
      <c r="AW28" s="318"/>
      <c r="AX28" s="316"/>
      <c r="AY28" s="317"/>
      <c r="AZ28" s="317"/>
      <c r="BA28" s="318"/>
      <c r="BB28" s="309"/>
      <c r="BC28" s="310"/>
      <c r="BD28" s="310"/>
      <c r="BE28" s="311"/>
      <c r="BF28" s="309"/>
      <c r="BG28" s="310"/>
      <c r="BH28" s="310"/>
      <c r="BI28" s="311"/>
      <c r="BJ28" s="60"/>
      <c r="BK28" s="60"/>
      <c r="BL28" s="97"/>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09"/>
      <c r="CI28" s="310"/>
      <c r="CJ28" s="310"/>
      <c r="CK28" s="311"/>
      <c r="CL28" s="309"/>
      <c r="CM28" s="310"/>
      <c r="CN28" s="310"/>
      <c r="CO28" s="311"/>
      <c r="CP28" s="60"/>
      <c r="CQ28" s="60"/>
      <c r="CR28" s="97"/>
      <c r="CT28" s="309"/>
      <c r="CU28" s="310"/>
      <c r="CV28" s="310"/>
      <c r="CW28" s="311"/>
      <c r="CX28" s="316"/>
      <c r="CY28" s="317"/>
      <c r="CZ28" s="317"/>
      <c r="DA28" s="318"/>
      <c r="DB28" s="316"/>
      <c r="DC28" s="317"/>
      <c r="DD28" s="317"/>
      <c r="DE28" s="318"/>
      <c r="DF28" s="316"/>
      <c r="DG28" s="317"/>
      <c r="DH28" s="317"/>
      <c r="DI28" s="318"/>
      <c r="DJ28" s="316"/>
      <c r="DK28" s="317"/>
      <c r="DL28" s="317"/>
      <c r="DM28" s="318"/>
      <c r="DN28" s="309"/>
      <c r="DO28" s="310"/>
      <c r="DP28" s="310"/>
      <c r="DQ28" s="311"/>
      <c r="DR28" s="309"/>
      <c r="DS28" s="310"/>
      <c r="DT28" s="310"/>
      <c r="DU28" s="311"/>
      <c r="DV28" s="60"/>
      <c r="DW28" s="60"/>
      <c r="DX28" s="97"/>
    </row>
    <row r="29" spans="1:128" s="33" customFormat="1" ht="18" x14ac:dyDescent="0.2">
      <c r="A29" s="475"/>
      <c r="B29" s="25">
        <f>Year!$A$24</f>
        <v>43947</v>
      </c>
      <c r="C29" s="30" t="str">
        <f>IF(ISERROR(MATCH($B$29,event_dates,0)),"",INDEX(events,MATCH($B$29,event_dates,0)))</f>
        <v/>
      </c>
      <c r="D29" s="34"/>
      <c r="E29" s="34"/>
      <c r="F29" s="25">
        <f>Year!$B$24</f>
        <v>43948</v>
      </c>
      <c r="G29" s="30" t="str">
        <f>IF(ISERROR(MATCH($F$29,event_dates,0)),"",INDEX(events,MATCH($F$29,event_dates,0)))</f>
        <v/>
      </c>
      <c r="H29" s="34"/>
      <c r="I29" s="34"/>
      <c r="J29" s="25">
        <f>Year!$C$24</f>
        <v>43949</v>
      </c>
      <c r="K29" s="30" t="str">
        <f>IF(ISERROR(MATCH($J$29,event_dates,0)),"",INDEX(events,MATCH($J$29,event_dates,0)))</f>
        <v/>
      </c>
      <c r="L29" s="34"/>
      <c r="M29" s="34"/>
      <c r="N29" s="25">
        <f>Year!$D$24</f>
        <v>43950</v>
      </c>
      <c r="O29" s="30" t="str">
        <f>IF(ISERROR(MATCH($N$29,event_dates,0)),"",INDEX(events,MATCH($N$29,event_dates,0)))</f>
        <v/>
      </c>
      <c r="P29" s="34"/>
      <c r="Q29" s="34"/>
      <c r="R29" s="25">
        <f>Year!$E$24</f>
        <v>43951</v>
      </c>
      <c r="S29" s="30" t="str">
        <f>IF(ISERROR(MATCH($R$29,event_dates,0)),"",INDEX(events,MATCH($R$29,event_dates,0)))</f>
        <v/>
      </c>
      <c r="T29" s="34"/>
      <c r="U29" s="34"/>
      <c r="V29" s="25" t="str">
        <f>Year!$F$24</f>
        <v/>
      </c>
      <c r="W29" s="30" t="str">
        <f>IF(ISERROR(MATCH($V$29,event_dates,0)),"",INDEX(events,MATCH($V$29,event_dates,0)))</f>
        <v/>
      </c>
      <c r="X29" s="34"/>
      <c r="Y29" s="34"/>
      <c r="Z29" s="25" t="str">
        <f>Year!$G$24</f>
        <v/>
      </c>
      <c r="AA29" s="30" t="str">
        <f>IF(ISERROR(MATCH($Z$29,event_dates,0)),"",INDEX(events,MATCH($Z$29,event_dates,0)))</f>
        <v/>
      </c>
      <c r="AB29" s="34"/>
      <c r="AC29" s="32"/>
      <c r="AD29" s="34"/>
      <c r="AE29" s="34"/>
      <c r="AF29" s="96"/>
      <c r="AH29" s="25">
        <f>Year!$A$24</f>
        <v>43947</v>
      </c>
      <c r="AI29" s="30" t="str">
        <f>IF(ISERROR(MATCH($B$29,event_dates,0)),"",INDEX(events,MATCH($B$29,event_dates,0)))</f>
        <v/>
      </c>
      <c r="AJ29" s="34"/>
      <c r="AK29" s="32"/>
      <c r="AL29" s="25">
        <f>Year!$B$24</f>
        <v>43948</v>
      </c>
      <c r="AM29" s="30" t="str">
        <f>IF(ISERROR(MATCH($F$29,event_dates,0)),"",INDEX(events,MATCH($F$29,event_dates,0)))</f>
        <v/>
      </c>
      <c r="AN29" s="34"/>
      <c r="AO29" s="34"/>
      <c r="AP29" s="25">
        <f>Year!$C$24</f>
        <v>43949</v>
      </c>
      <c r="AQ29" s="30" t="str">
        <f>IF(ISERROR(MATCH($J$29,event_dates,0)),"",INDEX(events,MATCH($J$29,event_dates,0)))</f>
        <v/>
      </c>
      <c r="AR29" s="34"/>
      <c r="AS29" s="34"/>
      <c r="AT29" s="25">
        <f>Year!$D$24</f>
        <v>43950</v>
      </c>
      <c r="AU29" s="30" t="str">
        <f>IF(ISERROR(MATCH($N$29,event_dates,0)),"",INDEX(events,MATCH($N$29,event_dates,0)))</f>
        <v/>
      </c>
      <c r="AV29" s="34"/>
      <c r="AW29" s="34"/>
      <c r="AX29" s="25">
        <f>Year!$E$24</f>
        <v>43951</v>
      </c>
      <c r="AY29" s="30" t="str">
        <f>IF(ISERROR(MATCH($R$29,event_dates,0)),"",INDEX(events,MATCH($R$29,event_dates,0)))</f>
        <v/>
      </c>
      <c r="AZ29" s="34"/>
      <c r="BA29" s="34"/>
      <c r="BB29" s="25" t="str">
        <f>Year!$F$24</f>
        <v/>
      </c>
      <c r="BC29" s="30" t="str">
        <f>IF(ISERROR(MATCH($V$29,event_dates,0)),"",INDEX(events,MATCH($V$29,event_dates,0)))</f>
        <v/>
      </c>
      <c r="BD29" s="34"/>
      <c r="BE29" s="34"/>
      <c r="BF29" s="25" t="str">
        <f>Year!$G$24</f>
        <v/>
      </c>
      <c r="BG29" s="30" t="str">
        <f>IF(ISERROR(MATCH($Z$29,event_dates,0)),"",INDEX(events,MATCH($Z$29,event_dates,0)))</f>
        <v/>
      </c>
      <c r="BH29" s="34"/>
      <c r="BI29" s="32"/>
      <c r="BJ29" s="34"/>
      <c r="BK29" s="34"/>
      <c r="BL29" s="96"/>
      <c r="BM29" s="105"/>
      <c r="BN29" s="25">
        <f>Year!$A$24</f>
        <v>43947</v>
      </c>
      <c r="BO29" s="30" t="str">
        <f>IF(ISERROR(MATCH($B$29,event_dates,0)),"",INDEX(events,MATCH($B$29,event_dates,0)))</f>
        <v/>
      </c>
      <c r="BP29" s="34"/>
      <c r="BQ29" s="32"/>
      <c r="BR29" s="25">
        <f>Year!$B$24</f>
        <v>43948</v>
      </c>
      <c r="BS29" s="30" t="str">
        <f>IF(ISERROR(MATCH($F$29,event_dates,0)),"",INDEX(events,MATCH($F$29,event_dates,0)))</f>
        <v/>
      </c>
      <c r="BT29" s="34"/>
      <c r="BU29" s="34"/>
      <c r="BV29" s="25">
        <f>Year!$C$24</f>
        <v>43949</v>
      </c>
      <c r="BW29" s="30" t="str">
        <f>IF(ISERROR(MATCH($J$29,event_dates,0)),"",INDEX(events,MATCH($J$29,event_dates,0)))</f>
        <v/>
      </c>
      <c r="BX29" s="34"/>
      <c r="BY29" s="34"/>
      <c r="BZ29" s="25">
        <f>Year!$D$24</f>
        <v>43950</v>
      </c>
      <c r="CA29" s="30" t="str">
        <f>IF(ISERROR(MATCH($N$29,event_dates,0)),"",INDEX(events,MATCH($N$29,event_dates,0)))</f>
        <v/>
      </c>
      <c r="CB29" s="34"/>
      <c r="CC29" s="34"/>
      <c r="CD29" s="25">
        <f>Year!$E$24</f>
        <v>43951</v>
      </c>
      <c r="CE29" s="30" t="str">
        <f>IF(ISERROR(MATCH($R$29,event_dates,0)),"",INDEX(events,MATCH($R$29,event_dates,0)))</f>
        <v/>
      </c>
      <c r="CF29" s="34"/>
      <c r="CG29" s="34"/>
      <c r="CH29" s="25" t="str">
        <f>Year!$F$24</f>
        <v/>
      </c>
      <c r="CI29" s="30" t="str">
        <f>IF(ISERROR(MATCH($V$29,event_dates,0)),"",INDEX(events,MATCH($V$29,event_dates,0)))</f>
        <v/>
      </c>
      <c r="CJ29" s="34"/>
      <c r="CK29" s="34"/>
      <c r="CL29" s="25" t="str">
        <f>Year!$G$24</f>
        <v/>
      </c>
      <c r="CM29" s="30" t="str">
        <f>IF(ISERROR(MATCH($Z$29,event_dates,0)),"",INDEX(events,MATCH($Z$29,event_dates,0)))</f>
        <v/>
      </c>
      <c r="CN29" s="34"/>
      <c r="CO29" s="32"/>
      <c r="CP29" s="34"/>
      <c r="CQ29" s="34"/>
      <c r="CR29" s="96"/>
      <c r="CT29" s="25">
        <f>Year!$A$24</f>
        <v>43947</v>
      </c>
      <c r="CU29" s="30" t="str">
        <f>IF(ISERROR(MATCH($B$29,event_dates,0)),"",INDEX(events,MATCH($B$29,event_dates,0)))</f>
        <v/>
      </c>
      <c r="CV29" s="34"/>
      <c r="CW29" s="32"/>
      <c r="CX29" s="25">
        <f>Year!$B$24</f>
        <v>43948</v>
      </c>
      <c r="CY29" s="30" t="str">
        <f>IF(ISERROR(MATCH($F$29,event_dates,0)),"",INDEX(events,MATCH($F$29,event_dates,0)))</f>
        <v/>
      </c>
      <c r="CZ29" s="34"/>
      <c r="DA29" s="34"/>
      <c r="DB29" s="25">
        <f>Year!$C$24</f>
        <v>43949</v>
      </c>
      <c r="DC29" s="30" t="str">
        <f>IF(ISERROR(MATCH($J$29,event_dates,0)),"",INDEX(events,MATCH($J$29,event_dates,0)))</f>
        <v/>
      </c>
      <c r="DD29" s="34"/>
      <c r="DE29" s="34"/>
      <c r="DF29" s="25">
        <f>Year!$D$24</f>
        <v>43950</v>
      </c>
      <c r="DG29" s="30" t="str">
        <f>IF(ISERROR(MATCH($N$29,event_dates,0)),"",INDEX(events,MATCH($N$29,event_dates,0)))</f>
        <v/>
      </c>
      <c r="DH29" s="34"/>
      <c r="DI29" s="34"/>
      <c r="DJ29" s="25">
        <f>Year!$E$24</f>
        <v>43951</v>
      </c>
      <c r="DK29" s="30" t="str">
        <f>IF(ISERROR(MATCH($R$29,event_dates,0)),"",INDEX(events,MATCH($R$29,event_dates,0)))</f>
        <v/>
      </c>
      <c r="DL29" s="34"/>
      <c r="DM29" s="34"/>
      <c r="DN29" s="25" t="str">
        <f>Year!$F$24</f>
        <v/>
      </c>
      <c r="DO29" s="30" t="str">
        <f>IF(ISERROR(MATCH($V$29,event_dates,0)),"",INDEX(events,MATCH($V$29,event_dates,0)))</f>
        <v/>
      </c>
      <c r="DP29" s="34"/>
      <c r="DQ29" s="34"/>
      <c r="DR29" s="25" t="str">
        <f>Year!$G$24</f>
        <v/>
      </c>
      <c r="DS29" s="30" t="str">
        <f>IF(ISERROR(MATCH($Z$29,event_dates,0)),"",INDEX(events,MATCH($Z$29,event_dates,0)))</f>
        <v/>
      </c>
      <c r="DT29" s="34"/>
      <c r="DU29" s="32"/>
      <c r="DV29" s="34"/>
      <c r="DW29" s="34"/>
      <c r="DX29" s="96"/>
    </row>
    <row r="30" spans="1:128" s="9" customFormat="1" ht="6" customHeight="1" x14ac:dyDescent="0.2">
      <c r="A30" s="475"/>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59"/>
      <c r="AF30" s="94"/>
      <c r="AH30" s="319" t="str">
        <f ca="1">IF(ISERROR(MATCH($B$29,event_dates,0)+MATCH($B$29,OFFSET(event_dates,MATCH($B$29,event_dates,0),0,500,1),0)),"",INDEX(events,MATCH($B$29,event_dates,0)+MATCH($B$29,OFFSET(event_dates,MATCH($B$29,event_dates,0),0,500,1),0)))</f>
        <v/>
      </c>
      <c r="AI30" s="307"/>
      <c r="AJ30" s="59"/>
      <c r="AK30" s="26"/>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59"/>
      <c r="BL30" s="94"/>
      <c r="BM30" s="104"/>
      <c r="BN30" s="319" t="str">
        <f ca="1">IF(ISERROR(MATCH($B$29,event_dates,0)+MATCH($B$29,OFFSET(event_dates,MATCH($B$29,event_dates,0),0,500,1),0)),"",INDEX(events,MATCH($B$29,event_dates,0)+MATCH($B$29,OFFSET(event_dates,MATCH($B$29,event_dates,0),0,500,1),0)))</f>
        <v/>
      </c>
      <c r="BO30" s="307"/>
      <c r="BP30" s="59"/>
      <c r="BQ30" s="26"/>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59"/>
      <c r="CR30" s="94"/>
      <c r="CT30" s="319" t="str">
        <f ca="1">IF(ISERROR(MATCH($B$29,event_dates,0)+MATCH($B$29,OFFSET(event_dates,MATCH($B$29,event_dates,0),0,500,1),0)),"",INDEX(events,MATCH($B$29,event_dates,0)+MATCH($B$29,OFFSET(event_dates,MATCH($B$29,event_dates,0),0,500,1),0)))</f>
        <v/>
      </c>
      <c r="CU30" s="307"/>
      <c r="CV30" s="59"/>
      <c r="CW30" s="26"/>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59"/>
      <c r="DX30" s="94"/>
    </row>
    <row r="31" spans="1:128" s="9" customFormat="1" ht="13.5" x14ac:dyDescent="0.2">
      <c r="A31" s="475"/>
      <c r="B31" s="306"/>
      <c r="C31" s="307"/>
      <c r="D31" s="307"/>
      <c r="E31" s="308"/>
      <c r="F31" s="314"/>
      <c r="G31" s="313"/>
      <c r="H31" s="313"/>
      <c r="I31" s="315"/>
      <c r="J31" s="314"/>
      <c r="K31" s="313"/>
      <c r="L31" s="313"/>
      <c r="M31" s="315"/>
      <c r="N31" s="306"/>
      <c r="O31" s="307"/>
      <c r="P31" s="307"/>
      <c r="Q31" s="308"/>
      <c r="R31" s="306"/>
      <c r="S31" s="307"/>
      <c r="T31" s="307"/>
      <c r="U31" s="308"/>
      <c r="V31" s="306"/>
      <c r="W31" s="307"/>
      <c r="X31" s="307"/>
      <c r="Y31" s="308"/>
      <c r="Z31" s="306"/>
      <c r="AA31" s="307"/>
      <c r="AB31" s="307"/>
      <c r="AC31" s="308"/>
      <c r="AD31" s="59"/>
      <c r="AE31" s="59"/>
      <c r="AF31" s="94"/>
      <c r="AH31" s="306"/>
      <c r="AI31" s="307"/>
      <c r="AJ31" s="307"/>
      <c r="AK31" s="308"/>
      <c r="AL31" s="314"/>
      <c r="AM31" s="313"/>
      <c r="AN31" s="313"/>
      <c r="AO31" s="315"/>
      <c r="AP31" s="314"/>
      <c r="AQ31" s="313"/>
      <c r="AR31" s="313"/>
      <c r="AS31" s="315"/>
      <c r="AT31" s="306"/>
      <c r="AU31" s="307"/>
      <c r="AV31" s="307"/>
      <c r="AW31" s="308"/>
      <c r="AX31" s="306"/>
      <c r="AY31" s="307"/>
      <c r="AZ31" s="307"/>
      <c r="BA31" s="308"/>
      <c r="BB31" s="306"/>
      <c r="BC31" s="307"/>
      <c r="BD31" s="307"/>
      <c r="BE31" s="308"/>
      <c r="BF31" s="306"/>
      <c r="BG31" s="307"/>
      <c r="BH31" s="307"/>
      <c r="BI31" s="308"/>
      <c r="BJ31" s="59"/>
      <c r="BK31" s="59"/>
      <c r="BL31" s="94"/>
      <c r="BM31" s="104"/>
      <c r="BN31" s="306"/>
      <c r="BO31" s="307"/>
      <c r="BP31" s="307"/>
      <c r="BQ31" s="308"/>
      <c r="BR31" s="314"/>
      <c r="BS31" s="313"/>
      <c r="BT31" s="313"/>
      <c r="BU31" s="315"/>
      <c r="BV31" s="314"/>
      <c r="BW31" s="313"/>
      <c r="BX31" s="313"/>
      <c r="BY31" s="315"/>
      <c r="BZ31" s="306"/>
      <c r="CA31" s="307"/>
      <c r="CB31" s="307"/>
      <c r="CC31" s="308"/>
      <c r="CD31" s="306"/>
      <c r="CE31" s="307"/>
      <c r="CF31" s="307"/>
      <c r="CG31" s="308"/>
      <c r="CH31" s="306"/>
      <c r="CI31" s="307"/>
      <c r="CJ31" s="307"/>
      <c r="CK31" s="308"/>
      <c r="CL31" s="306"/>
      <c r="CM31" s="307"/>
      <c r="CN31" s="307"/>
      <c r="CO31" s="308"/>
      <c r="CP31" s="59"/>
      <c r="CQ31" s="59"/>
      <c r="CR31" s="94"/>
      <c r="CT31" s="306"/>
      <c r="CU31" s="307"/>
      <c r="CV31" s="307"/>
      <c r="CW31" s="308"/>
      <c r="CX31" s="476"/>
      <c r="CY31" s="313"/>
      <c r="CZ31" s="313"/>
      <c r="DA31" s="315"/>
      <c r="DB31" s="476"/>
      <c r="DC31" s="313"/>
      <c r="DD31" s="313"/>
      <c r="DE31" s="315"/>
      <c r="DF31" s="306"/>
      <c r="DG31" s="307"/>
      <c r="DH31" s="307"/>
      <c r="DI31" s="308"/>
      <c r="DJ31" s="306"/>
      <c r="DK31" s="307"/>
      <c r="DL31" s="307"/>
      <c r="DM31" s="308"/>
      <c r="DN31" s="306"/>
      <c r="DO31" s="307"/>
      <c r="DP31" s="307"/>
      <c r="DQ31" s="308"/>
      <c r="DR31" s="306"/>
      <c r="DS31" s="307"/>
      <c r="DT31" s="307"/>
      <c r="DU31" s="308"/>
      <c r="DV31" s="59"/>
      <c r="DW31" s="59"/>
      <c r="DX31" s="94"/>
    </row>
    <row r="32" spans="1:128" s="9" customFormat="1" ht="13.5" x14ac:dyDescent="0.2">
      <c r="A32" s="475"/>
      <c r="B32" s="306"/>
      <c r="C32" s="307"/>
      <c r="D32" s="307"/>
      <c r="E32" s="308"/>
      <c r="F32" s="314"/>
      <c r="G32" s="313"/>
      <c r="H32" s="313"/>
      <c r="I32" s="315"/>
      <c r="J32" s="314"/>
      <c r="K32" s="313"/>
      <c r="L32" s="313"/>
      <c r="M32" s="315"/>
      <c r="N32" s="306"/>
      <c r="O32" s="307"/>
      <c r="P32" s="307"/>
      <c r="Q32" s="308"/>
      <c r="R32" s="306"/>
      <c r="S32" s="307"/>
      <c r="T32" s="307"/>
      <c r="U32" s="308"/>
      <c r="V32" s="306"/>
      <c r="W32" s="307"/>
      <c r="X32" s="307"/>
      <c r="Y32" s="308"/>
      <c r="Z32" s="306"/>
      <c r="AA32" s="307"/>
      <c r="AB32" s="307"/>
      <c r="AC32" s="308"/>
      <c r="AD32" s="59"/>
      <c r="AE32" s="59"/>
      <c r="AF32" s="94"/>
      <c r="AH32" s="306"/>
      <c r="AI32" s="307"/>
      <c r="AJ32" s="307"/>
      <c r="AK32" s="308"/>
      <c r="AL32" s="314"/>
      <c r="AM32" s="313"/>
      <c r="AN32" s="313"/>
      <c r="AO32" s="315"/>
      <c r="AP32" s="314"/>
      <c r="AQ32" s="313"/>
      <c r="AR32" s="313"/>
      <c r="AS32" s="315"/>
      <c r="AT32" s="306"/>
      <c r="AU32" s="307"/>
      <c r="AV32" s="307"/>
      <c r="AW32" s="308"/>
      <c r="AX32" s="306"/>
      <c r="AY32" s="307"/>
      <c r="AZ32" s="307"/>
      <c r="BA32" s="308"/>
      <c r="BB32" s="306"/>
      <c r="BC32" s="307"/>
      <c r="BD32" s="307"/>
      <c r="BE32" s="308"/>
      <c r="BF32" s="306"/>
      <c r="BG32" s="307"/>
      <c r="BH32" s="307"/>
      <c r="BI32" s="308"/>
      <c r="BJ32" s="59"/>
      <c r="BK32" s="59"/>
      <c r="BL32" s="94"/>
      <c r="BM32" s="104"/>
      <c r="BN32" s="306"/>
      <c r="BO32" s="307"/>
      <c r="BP32" s="307"/>
      <c r="BQ32" s="308"/>
      <c r="BR32" s="314"/>
      <c r="BS32" s="313"/>
      <c r="BT32" s="313"/>
      <c r="BU32" s="315"/>
      <c r="BV32" s="314"/>
      <c r="BW32" s="313"/>
      <c r="BX32" s="313"/>
      <c r="BY32" s="315"/>
      <c r="BZ32" s="306"/>
      <c r="CA32" s="307"/>
      <c r="CB32" s="307"/>
      <c r="CC32" s="308"/>
      <c r="CD32" s="306"/>
      <c r="CE32" s="307"/>
      <c r="CF32" s="307"/>
      <c r="CG32" s="308"/>
      <c r="CH32" s="306"/>
      <c r="CI32" s="307"/>
      <c r="CJ32" s="307"/>
      <c r="CK32" s="308"/>
      <c r="CL32" s="306"/>
      <c r="CM32" s="307"/>
      <c r="CN32" s="307"/>
      <c r="CO32" s="308"/>
      <c r="CP32" s="59"/>
      <c r="CQ32" s="59"/>
      <c r="CR32" s="94"/>
      <c r="CT32" s="306"/>
      <c r="CU32" s="307"/>
      <c r="CV32" s="307"/>
      <c r="CW32" s="308"/>
      <c r="CX32" s="314"/>
      <c r="CY32" s="313"/>
      <c r="CZ32" s="313"/>
      <c r="DA32" s="315"/>
      <c r="DB32" s="314"/>
      <c r="DC32" s="313"/>
      <c r="DD32" s="313"/>
      <c r="DE32" s="315"/>
      <c r="DF32" s="306"/>
      <c r="DG32" s="307"/>
      <c r="DH32" s="307"/>
      <c r="DI32" s="308"/>
      <c r="DJ32" s="306"/>
      <c r="DK32" s="307"/>
      <c r="DL32" s="307"/>
      <c r="DM32" s="308"/>
      <c r="DN32" s="306"/>
      <c r="DO32" s="307"/>
      <c r="DP32" s="307"/>
      <c r="DQ32" s="308"/>
      <c r="DR32" s="306"/>
      <c r="DS32" s="307"/>
      <c r="DT32" s="307"/>
      <c r="DU32" s="308"/>
      <c r="DV32" s="59"/>
      <c r="DW32" s="59"/>
      <c r="DX32" s="94"/>
    </row>
    <row r="33" spans="1:129" s="9" customFormat="1" ht="13.5" x14ac:dyDescent="0.2">
      <c r="A33" s="475"/>
      <c r="B33" s="306"/>
      <c r="C33" s="307"/>
      <c r="D33" s="307"/>
      <c r="E33" s="308"/>
      <c r="F33" s="314"/>
      <c r="G33" s="313"/>
      <c r="H33" s="313"/>
      <c r="I33" s="315"/>
      <c r="J33" s="314"/>
      <c r="K33" s="313"/>
      <c r="L33" s="313"/>
      <c r="M33" s="315"/>
      <c r="N33" s="306"/>
      <c r="O33" s="307"/>
      <c r="P33" s="307"/>
      <c r="Q33" s="308"/>
      <c r="R33" s="306"/>
      <c r="S33" s="307"/>
      <c r="T33" s="307"/>
      <c r="U33" s="308"/>
      <c r="V33" s="306"/>
      <c r="W33" s="307"/>
      <c r="X33" s="307"/>
      <c r="Y33" s="308"/>
      <c r="Z33" s="306"/>
      <c r="AA33" s="307"/>
      <c r="AB33" s="307"/>
      <c r="AC33" s="308"/>
      <c r="AD33" s="59"/>
      <c r="AE33" s="59"/>
      <c r="AF33" s="94"/>
      <c r="AH33" s="306"/>
      <c r="AI33" s="307"/>
      <c r="AJ33" s="307"/>
      <c r="AK33" s="308"/>
      <c r="AL33" s="314"/>
      <c r="AM33" s="313"/>
      <c r="AN33" s="313"/>
      <c r="AO33" s="315"/>
      <c r="AP33" s="314"/>
      <c r="AQ33" s="313"/>
      <c r="AR33" s="313"/>
      <c r="AS33" s="315"/>
      <c r="AT33" s="306"/>
      <c r="AU33" s="307"/>
      <c r="AV33" s="307"/>
      <c r="AW33" s="308"/>
      <c r="AX33" s="306"/>
      <c r="AY33" s="307"/>
      <c r="AZ33" s="307"/>
      <c r="BA33" s="308"/>
      <c r="BB33" s="306"/>
      <c r="BC33" s="307"/>
      <c r="BD33" s="307"/>
      <c r="BE33" s="308"/>
      <c r="BF33" s="306"/>
      <c r="BG33" s="307"/>
      <c r="BH33" s="307"/>
      <c r="BI33" s="308"/>
      <c r="BJ33" s="59"/>
      <c r="BK33" s="59"/>
      <c r="BL33" s="94"/>
      <c r="BM33" s="104"/>
      <c r="BN33" s="306"/>
      <c r="BO33" s="307"/>
      <c r="BP33" s="307"/>
      <c r="BQ33" s="308"/>
      <c r="BR33" s="314"/>
      <c r="BS33" s="313"/>
      <c r="BT33" s="313"/>
      <c r="BU33" s="315"/>
      <c r="BV33" s="314"/>
      <c r="BW33" s="313"/>
      <c r="BX33" s="313"/>
      <c r="BY33" s="315"/>
      <c r="BZ33" s="306"/>
      <c r="CA33" s="307"/>
      <c r="CB33" s="307"/>
      <c r="CC33" s="308"/>
      <c r="CD33" s="306"/>
      <c r="CE33" s="307"/>
      <c r="CF33" s="307"/>
      <c r="CG33" s="308"/>
      <c r="CH33" s="306"/>
      <c r="CI33" s="307"/>
      <c r="CJ33" s="307"/>
      <c r="CK33" s="308"/>
      <c r="CL33" s="306"/>
      <c r="CM33" s="307"/>
      <c r="CN33" s="307"/>
      <c r="CO33" s="308"/>
      <c r="CP33" s="59"/>
      <c r="CQ33" s="59"/>
      <c r="CR33" s="94"/>
      <c r="CT33" s="306"/>
      <c r="CU33" s="307"/>
      <c r="CV33" s="307"/>
      <c r="CW33" s="308"/>
      <c r="CX33" s="314"/>
      <c r="CY33" s="313"/>
      <c r="CZ33" s="313"/>
      <c r="DA33" s="315"/>
      <c r="DB33" s="314"/>
      <c r="DC33" s="313"/>
      <c r="DD33" s="313"/>
      <c r="DE33" s="315"/>
      <c r="DF33" s="306"/>
      <c r="DG33" s="307"/>
      <c r="DH33" s="307"/>
      <c r="DI33" s="308"/>
      <c r="DJ33" s="306"/>
      <c r="DK33" s="307"/>
      <c r="DL33" s="307"/>
      <c r="DM33" s="308"/>
      <c r="DN33" s="306"/>
      <c r="DO33" s="307"/>
      <c r="DP33" s="307"/>
      <c r="DQ33" s="308"/>
      <c r="DR33" s="306"/>
      <c r="DS33" s="307"/>
      <c r="DT33" s="307"/>
      <c r="DU33" s="308"/>
      <c r="DV33" s="59"/>
      <c r="DW33" s="59"/>
      <c r="DX33" s="94"/>
    </row>
    <row r="34" spans="1:129" s="10" customFormat="1" ht="12.75" customHeight="1" x14ac:dyDescent="0.2">
      <c r="A34" s="475"/>
      <c r="B34" s="309"/>
      <c r="C34" s="310"/>
      <c r="D34" s="310"/>
      <c r="E34" s="311"/>
      <c r="F34" s="316"/>
      <c r="G34" s="317"/>
      <c r="H34" s="317"/>
      <c r="I34" s="318"/>
      <c r="J34" s="316"/>
      <c r="K34" s="317"/>
      <c r="L34" s="317"/>
      <c r="M34" s="318"/>
      <c r="N34" s="309"/>
      <c r="O34" s="310"/>
      <c r="P34" s="310"/>
      <c r="Q34" s="311"/>
      <c r="R34" s="309"/>
      <c r="S34" s="310"/>
      <c r="T34" s="310"/>
      <c r="U34" s="311"/>
      <c r="V34" s="309"/>
      <c r="W34" s="310"/>
      <c r="X34" s="310"/>
      <c r="Y34" s="311"/>
      <c r="Z34" s="309"/>
      <c r="AA34" s="310"/>
      <c r="AB34" s="310"/>
      <c r="AC34" s="311"/>
      <c r="AD34" s="60"/>
      <c r="AE34" s="60"/>
      <c r="AF34" s="97"/>
      <c r="AH34" s="309"/>
      <c r="AI34" s="310"/>
      <c r="AJ34" s="310"/>
      <c r="AK34" s="311"/>
      <c r="AL34" s="316"/>
      <c r="AM34" s="317"/>
      <c r="AN34" s="317"/>
      <c r="AO34" s="318"/>
      <c r="AP34" s="316"/>
      <c r="AQ34" s="317"/>
      <c r="AR34" s="317"/>
      <c r="AS34" s="318"/>
      <c r="AT34" s="309"/>
      <c r="AU34" s="310"/>
      <c r="AV34" s="310"/>
      <c r="AW34" s="311"/>
      <c r="AX34" s="309"/>
      <c r="AY34" s="310"/>
      <c r="AZ34" s="310"/>
      <c r="BA34" s="311"/>
      <c r="BB34" s="309"/>
      <c r="BC34" s="310"/>
      <c r="BD34" s="310"/>
      <c r="BE34" s="311"/>
      <c r="BF34" s="309"/>
      <c r="BG34" s="310"/>
      <c r="BH34" s="310"/>
      <c r="BI34" s="311"/>
      <c r="BJ34" s="60"/>
      <c r="BK34" s="60"/>
      <c r="BL34" s="97"/>
      <c r="BM34" s="106"/>
      <c r="BN34" s="309"/>
      <c r="BO34" s="310"/>
      <c r="BP34" s="310"/>
      <c r="BQ34" s="311"/>
      <c r="BR34" s="316"/>
      <c r="BS34" s="317"/>
      <c r="BT34" s="317"/>
      <c r="BU34" s="318"/>
      <c r="BV34" s="316"/>
      <c r="BW34" s="317"/>
      <c r="BX34" s="317"/>
      <c r="BY34" s="318"/>
      <c r="BZ34" s="309"/>
      <c r="CA34" s="310"/>
      <c r="CB34" s="310"/>
      <c r="CC34" s="311"/>
      <c r="CD34" s="309"/>
      <c r="CE34" s="310"/>
      <c r="CF34" s="310"/>
      <c r="CG34" s="311"/>
      <c r="CH34" s="309"/>
      <c r="CI34" s="310"/>
      <c r="CJ34" s="310"/>
      <c r="CK34" s="311"/>
      <c r="CL34" s="309"/>
      <c r="CM34" s="310"/>
      <c r="CN34" s="310"/>
      <c r="CO34" s="311"/>
      <c r="CP34" s="60"/>
      <c r="CQ34" s="60"/>
      <c r="CR34" s="97"/>
      <c r="CT34" s="309"/>
      <c r="CU34" s="310"/>
      <c r="CV34" s="310"/>
      <c r="CW34" s="311"/>
      <c r="CX34" s="316"/>
      <c r="CY34" s="317"/>
      <c r="CZ34" s="317"/>
      <c r="DA34" s="318"/>
      <c r="DB34" s="316"/>
      <c r="DC34" s="317"/>
      <c r="DD34" s="317"/>
      <c r="DE34" s="318"/>
      <c r="DF34" s="309"/>
      <c r="DG34" s="310"/>
      <c r="DH34" s="310"/>
      <c r="DI34" s="311"/>
      <c r="DJ34" s="309"/>
      <c r="DK34" s="310"/>
      <c r="DL34" s="310"/>
      <c r="DM34" s="311"/>
      <c r="DN34" s="309"/>
      <c r="DO34" s="310"/>
      <c r="DP34" s="310"/>
      <c r="DQ34" s="311"/>
      <c r="DR34" s="309"/>
      <c r="DS34" s="310"/>
      <c r="DT34" s="310"/>
      <c r="DU34" s="311"/>
      <c r="DV34" s="60"/>
      <c r="DW34" s="60"/>
      <c r="DX34" s="97"/>
    </row>
    <row r="35" spans="1:129" s="40" customFormat="1" ht="18" x14ac:dyDescent="0.25">
      <c r="A35" s="475"/>
      <c r="B35" s="25" t="str">
        <f>Year!$A$25</f>
        <v/>
      </c>
      <c r="C35" s="30" t="str">
        <f>IF(ISERROR(MATCH($B$35,event_dates,0)),"",INDEX(events,MATCH($B$35,event_dates,0)))</f>
        <v/>
      </c>
      <c r="D35" s="61"/>
      <c r="E35" s="61"/>
      <c r="F35" s="25" t="str">
        <f>Year!$B$25</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1"/>
      <c r="AF35" s="98"/>
      <c r="AH35" s="25" t="str">
        <f>Year!$A$25</f>
        <v/>
      </c>
      <c r="AI35" s="30" t="str">
        <f>IF(ISERROR(MATCH($B$35,event_dates,0)),"",INDEX(events,MATCH($B$35,event_dates,0)))</f>
        <v/>
      </c>
      <c r="AJ35" s="61"/>
      <c r="AK35" s="39"/>
      <c r="AL35" s="25" t="str">
        <f>Year!$B$25</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1"/>
      <c r="BL35" s="98"/>
      <c r="BM35" s="107"/>
      <c r="BN35" s="25" t="str">
        <f>Year!$A$25</f>
        <v/>
      </c>
      <c r="BO35" s="30" t="str">
        <f>IF(ISERROR(MATCH($B$35,event_dates,0)),"",INDEX(events,MATCH($B$35,event_dates,0)))</f>
        <v/>
      </c>
      <c r="BP35" s="61"/>
      <c r="BQ35" s="39"/>
      <c r="BR35" s="25" t="str">
        <f>Year!$B$25</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1"/>
      <c r="CR35" s="98"/>
      <c r="CT35" s="25" t="str">
        <f>Year!$A$25</f>
        <v/>
      </c>
      <c r="CU35" s="30" t="str">
        <f>IF(ISERROR(MATCH($B$35,event_dates,0)),"",INDEX(events,MATCH($B$35,event_dates,0)))</f>
        <v/>
      </c>
      <c r="CV35" s="61"/>
      <c r="CW35" s="39"/>
      <c r="CX35" s="25" t="str">
        <f>Year!$B$25</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1"/>
      <c r="DX35" s="98"/>
    </row>
    <row r="36" spans="1:129" ht="6" customHeight="1" x14ac:dyDescent="0.25">
      <c r="A36" s="475"/>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43"/>
      <c r="AF36" s="99"/>
      <c r="AH36" s="319" t="str">
        <f ca="1">IF(ISERROR(MATCH($B$35,event_dates,0)+MATCH($B$35,OFFSET(event_dates,MATCH($B$35,event_dates,0),0,500,1),0)),"",INDEX(events,MATCH($B$35,event_dates,0)+MATCH($B$35,OFFSET(event_dates,MATCH($B$35,event_dates,0),0,500,1),0)))</f>
        <v/>
      </c>
      <c r="AI36" s="307"/>
      <c r="AJ36" s="43"/>
      <c r="AK36" s="131"/>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43"/>
      <c r="BL36" s="99"/>
      <c r="BM36" s="108"/>
      <c r="BN36" s="319" t="str">
        <f ca="1">IF(ISERROR(MATCH($B$35,event_dates,0)+MATCH($B$35,OFFSET(event_dates,MATCH($B$35,event_dates,0),0,500,1),0)),"",INDEX(events,MATCH($B$35,event_dates,0)+MATCH($B$35,OFFSET(event_dates,MATCH($B$35,event_dates,0),0,500,1),0)))</f>
        <v/>
      </c>
      <c r="BO36" s="307"/>
      <c r="BP36" s="43"/>
      <c r="BQ36" s="131"/>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43"/>
      <c r="CR36" s="99"/>
      <c r="CT36" s="319" t="str">
        <f ca="1">IF(ISERROR(MATCH($B$35,event_dates,0)+MATCH($B$35,OFFSET(event_dates,MATCH($B$35,event_dates,0),0,500,1),0)),"",INDEX(events,MATCH($B$35,event_dates,0)+MATCH($B$35,OFFSET(event_dates,MATCH($B$35,event_dates,0),0,500,1),0)))</f>
        <v/>
      </c>
      <c r="CU36" s="307"/>
      <c r="CV36" s="43"/>
      <c r="CW36" s="131"/>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43"/>
      <c r="DX36" s="99"/>
    </row>
    <row r="37" spans="1:129" ht="13.5" customHeight="1" x14ac:dyDescent="0.25">
      <c r="A37" s="475"/>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43"/>
      <c r="AF37" s="99"/>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43"/>
      <c r="BL37" s="99"/>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43"/>
      <c r="CR37" s="99"/>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43"/>
      <c r="DX37" s="99"/>
    </row>
    <row r="38" spans="1:129" ht="13.5" customHeight="1" x14ac:dyDescent="0.25">
      <c r="A38" s="475"/>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43"/>
      <c r="AF38" s="99"/>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43"/>
      <c r="BL38" s="99"/>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43"/>
      <c r="CR38" s="99"/>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43"/>
      <c r="DX38" s="99"/>
    </row>
    <row r="39" spans="1:129" ht="13.5" customHeight="1" x14ac:dyDescent="0.25">
      <c r="A39" s="475"/>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43"/>
      <c r="AF39" s="99"/>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43"/>
      <c r="BL39" s="99"/>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43"/>
      <c r="CR39" s="99"/>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43"/>
      <c r="DX39" s="99"/>
    </row>
    <row r="40" spans="1:129" ht="13.5" customHeight="1" x14ac:dyDescent="0.25">
      <c r="A40" s="475"/>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43"/>
      <c r="AF40" s="99"/>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43"/>
      <c r="BL40" s="99"/>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43"/>
      <c r="CR40" s="99"/>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43"/>
      <c r="DX40" s="99"/>
    </row>
    <row r="41" spans="1:129" ht="14.25" thickBot="1" x14ac:dyDescent="0.3">
      <c r="A41" s="475"/>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99"/>
      <c r="AG41" s="108"/>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99"/>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100"/>
      <c r="CS41" s="108"/>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99"/>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9"/>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1</v>
      </c>
      <c r="AC44" s="148"/>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1</v>
      </c>
      <c r="BI44" s="148"/>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1</v>
      </c>
      <c r="CO44" s="148"/>
      <c r="CP44" s="55" t="str">
        <f>$BU$3</f>
        <v xml:space="preserve"> </v>
      </c>
      <c r="CQ44" s="55" t="str">
        <f>$CC$3</f>
        <v xml:space="preserve"> </v>
      </c>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1</v>
      </c>
      <c r="DU44" s="148"/>
      <c r="DV44" s="55">
        <f>$DA$3</f>
        <v>0</v>
      </c>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2</v>
      </c>
      <c r="AC45" s="148"/>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2</v>
      </c>
      <c r="BI45" s="148"/>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2</v>
      </c>
      <c r="CO45" s="148"/>
      <c r="CP45" s="55" t="str">
        <f t="shared" ref="CP45:CP74" si="2">$BU$3</f>
        <v xml:space="preserve"> </v>
      </c>
      <c r="CQ45" s="55" t="str">
        <f t="shared" ref="CQ45:CQ74" si="3">$CC$3</f>
        <v xml:space="preserve"> </v>
      </c>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2</v>
      </c>
      <c r="DU45" s="148"/>
      <c r="DV45" s="55">
        <f t="shared" ref="DV45:DV74" si="4">$DA$3</f>
        <v>0</v>
      </c>
      <c r="DW45" s="55">
        <f t="shared" ref="DW45:DW74" si="5">$DI$3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3</v>
      </c>
      <c r="AC46" s="148"/>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3</v>
      </c>
      <c r="BI46" s="148"/>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3</v>
      </c>
      <c r="CO46" s="148"/>
      <c r="CP46" s="55" t="str">
        <f t="shared" si="2"/>
        <v xml:space="preserve"> </v>
      </c>
      <c r="CQ46" s="55" t="str">
        <f t="shared" si="3"/>
        <v xml:space="preserve"> </v>
      </c>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3</v>
      </c>
      <c r="DU46" s="148"/>
      <c r="DV46" s="55">
        <f t="shared" si="4"/>
        <v>0</v>
      </c>
      <c r="DW46" s="55">
        <f t="shared" si="5"/>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6</v>
      </c>
      <c r="AC47" s="148"/>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6</v>
      </c>
      <c r="BI47" s="148"/>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6</v>
      </c>
      <c r="CO47" s="148"/>
      <c r="CP47" s="55" t="str">
        <f t="shared" si="2"/>
        <v xml:space="preserve"> </v>
      </c>
      <c r="CQ47" s="55" t="str">
        <f t="shared" si="3"/>
        <v xml:space="preserve"> </v>
      </c>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6</v>
      </c>
      <c r="DU47" s="148"/>
      <c r="DV47" s="55">
        <f t="shared" si="4"/>
        <v>0</v>
      </c>
      <c r="DW47" s="55">
        <f t="shared" si="5"/>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7</v>
      </c>
      <c r="AC48" s="148"/>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7</v>
      </c>
      <c r="BI48" s="148"/>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7</v>
      </c>
      <c r="CO48" s="148"/>
      <c r="CP48" s="55" t="str">
        <f t="shared" si="2"/>
        <v xml:space="preserve"> </v>
      </c>
      <c r="CQ48" s="55" t="str">
        <f t="shared" si="3"/>
        <v xml:space="preserve"> </v>
      </c>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7</v>
      </c>
      <c r="DU48" s="148"/>
      <c r="DV48" s="55">
        <f t="shared" si="4"/>
        <v>0</v>
      </c>
      <c r="DW48" s="55">
        <f t="shared" si="5"/>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8</v>
      </c>
      <c r="AC49" s="148"/>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8</v>
      </c>
      <c r="BI49" s="148"/>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8</v>
      </c>
      <c r="CO49" s="148"/>
      <c r="CP49" s="55" t="str">
        <f t="shared" si="2"/>
        <v xml:space="preserve"> </v>
      </c>
      <c r="CQ49" s="55" t="str">
        <f t="shared" si="3"/>
        <v xml:space="preserve"> </v>
      </c>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8</v>
      </c>
      <c r="DU49" s="148"/>
      <c r="DV49" s="55">
        <f t="shared" si="4"/>
        <v>0</v>
      </c>
      <c r="DW49" s="55">
        <f t="shared" si="5"/>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9</v>
      </c>
      <c r="AC50" s="148"/>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9</v>
      </c>
      <c r="BI50" s="148"/>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9</v>
      </c>
      <c r="CO50" s="148"/>
      <c r="CP50" s="55" t="str">
        <f t="shared" si="2"/>
        <v xml:space="preserve"> </v>
      </c>
      <c r="CQ50" s="55" t="str">
        <f t="shared" si="3"/>
        <v xml:space="preserve"> </v>
      </c>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9</v>
      </c>
      <c r="DU50" s="148"/>
      <c r="DV50" s="55">
        <f t="shared" si="4"/>
        <v>0</v>
      </c>
      <c r="DW50" s="55">
        <f t="shared" si="5"/>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10</v>
      </c>
      <c r="AC51" s="148"/>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10</v>
      </c>
      <c r="BI51" s="148"/>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10</v>
      </c>
      <c r="CO51" s="148"/>
      <c r="CP51" s="55" t="str">
        <f t="shared" si="2"/>
        <v xml:space="preserve"> </v>
      </c>
      <c r="CQ51" s="55" t="str">
        <f t="shared" si="3"/>
        <v xml:space="preserve"> </v>
      </c>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10</v>
      </c>
      <c r="DU51" s="148"/>
      <c r="DV51" s="55">
        <f t="shared" si="4"/>
        <v>0</v>
      </c>
      <c r="DW51" s="55">
        <f t="shared" si="5"/>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13</v>
      </c>
      <c r="AC52" s="148"/>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13</v>
      </c>
      <c r="BI52" s="148"/>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13</v>
      </c>
      <c r="CO52" s="148"/>
      <c r="CP52" s="55" t="str">
        <f t="shared" si="2"/>
        <v xml:space="preserve"> </v>
      </c>
      <c r="CQ52" s="55" t="str">
        <f t="shared" si="3"/>
        <v xml:space="preserve"> </v>
      </c>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13</v>
      </c>
      <c r="DU52" s="148"/>
      <c r="DV52" s="55">
        <f t="shared" si="4"/>
        <v>0</v>
      </c>
      <c r="DW52" s="55">
        <f t="shared" si="5"/>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14</v>
      </c>
      <c r="AC53" s="148"/>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14</v>
      </c>
      <c r="BI53" s="148"/>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14</v>
      </c>
      <c r="CO53" s="148"/>
      <c r="CP53" s="55" t="str">
        <f t="shared" si="2"/>
        <v xml:space="preserve"> </v>
      </c>
      <c r="CQ53" s="55" t="str">
        <f t="shared" si="3"/>
        <v xml:space="preserve"> </v>
      </c>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14</v>
      </c>
      <c r="DU53" s="148"/>
      <c r="DV53" s="55">
        <f t="shared" si="4"/>
        <v>0</v>
      </c>
      <c r="DW53" s="55">
        <f t="shared" si="5"/>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15</v>
      </c>
      <c r="AC54" s="148"/>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15</v>
      </c>
      <c r="BI54" s="148"/>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15</v>
      </c>
      <c r="CO54" s="148"/>
      <c r="CP54" s="55" t="str">
        <f t="shared" si="2"/>
        <v xml:space="preserve"> </v>
      </c>
      <c r="CQ54" s="55" t="str">
        <f t="shared" si="3"/>
        <v xml:space="preserve"> </v>
      </c>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15</v>
      </c>
      <c r="DU54" s="148"/>
      <c r="DV54" s="55">
        <f t="shared" si="4"/>
        <v>0</v>
      </c>
      <c r="DW54" s="55">
        <f t="shared" si="5"/>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16</v>
      </c>
      <c r="AC55" s="148"/>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16</v>
      </c>
      <c r="BI55" s="148"/>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16</v>
      </c>
      <c r="CO55" s="148"/>
      <c r="CP55" s="55" t="str">
        <f t="shared" si="2"/>
        <v xml:space="preserve"> </v>
      </c>
      <c r="CQ55" s="55" t="str">
        <f t="shared" si="3"/>
        <v xml:space="preserve"> </v>
      </c>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16</v>
      </c>
      <c r="DU55" s="148"/>
      <c r="DV55" s="55">
        <f t="shared" si="4"/>
        <v>0</v>
      </c>
      <c r="DW55" s="55">
        <f t="shared" si="5"/>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17</v>
      </c>
      <c r="AC56" s="148"/>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17</v>
      </c>
      <c r="BI56" s="148"/>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17</v>
      </c>
      <c r="CO56" s="148"/>
      <c r="CP56" s="55" t="str">
        <f t="shared" si="2"/>
        <v xml:space="preserve"> </v>
      </c>
      <c r="CQ56" s="55" t="str">
        <f t="shared" si="3"/>
        <v xml:space="preserve"> </v>
      </c>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17</v>
      </c>
      <c r="DU56" s="148"/>
      <c r="DV56" s="55">
        <f t="shared" si="4"/>
        <v>0</v>
      </c>
      <c r="DW56" s="55">
        <f t="shared" si="5"/>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20</v>
      </c>
      <c r="AC57" s="148"/>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20</v>
      </c>
      <c r="BI57" s="148"/>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20</v>
      </c>
      <c r="CO57" s="148"/>
      <c r="CP57" s="55" t="str">
        <f t="shared" si="2"/>
        <v xml:space="preserve"> </v>
      </c>
      <c r="CQ57" s="55" t="str">
        <f t="shared" si="3"/>
        <v xml:space="preserve"> </v>
      </c>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20</v>
      </c>
      <c r="DU57" s="148"/>
      <c r="DV57" s="55">
        <f t="shared" si="4"/>
        <v>0</v>
      </c>
      <c r="DW57" s="55">
        <f t="shared" si="5"/>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21</v>
      </c>
      <c r="AC58" s="148"/>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21</v>
      </c>
      <c r="BI58" s="148"/>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21</v>
      </c>
      <c r="CO58" s="148"/>
      <c r="CP58" s="55" t="str">
        <f t="shared" si="2"/>
        <v xml:space="preserve"> </v>
      </c>
      <c r="CQ58" s="55" t="str">
        <f t="shared" si="3"/>
        <v xml:space="preserve"> </v>
      </c>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21</v>
      </c>
      <c r="DU58" s="148"/>
      <c r="DV58" s="55">
        <f t="shared" si="4"/>
        <v>0</v>
      </c>
      <c r="DW58" s="55">
        <f t="shared" si="5"/>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22</v>
      </c>
      <c r="AC59" s="148"/>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22</v>
      </c>
      <c r="BI59" s="148"/>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22</v>
      </c>
      <c r="CO59" s="148"/>
      <c r="CP59" s="55" t="str">
        <f t="shared" si="2"/>
        <v xml:space="preserve"> </v>
      </c>
      <c r="CQ59" s="55" t="str">
        <f t="shared" si="3"/>
        <v xml:space="preserve"> </v>
      </c>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22</v>
      </c>
      <c r="DU59" s="148"/>
      <c r="DV59" s="55">
        <f t="shared" si="4"/>
        <v>0</v>
      </c>
      <c r="DW59" s="55">
        <f t="shared" si="5"/>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23</v>
      </c>
      <c r="AC60" s="148"/>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23</v>
      </c>
      <c r="BI60" s="148"/>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23</v>
      </c>
      <c r="CO60" s="148"/>
      <c r="CP60" s="55" t="str">
        <f t="shared" si="2"/>
        <v xml:space="preserve"> </v>
      </c>
      <c r="CQ60" s="55" t="str">
        <f t="shared" si="3"/>
        <v xml:space="preserve"> </v>
      </c>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23</v>
      </c>
      <c r="DU60" s="148"/>
      <c r="DV60" s="55">
        <f t="shared" si="4"/>
        <v>0</v>
      </c>
      <c r="DW60" s="55">
        <f t="shared" si="5"/>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27</v>
      </c>
      <c r="AC61" s="148"/>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27</v>
      </c>
      <c r="BI61" s="148"/>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27</v>
      </c>
      <c r="CO61" s="148"/>
      <c r="CP61" s="55" t="str">
        <f t="shared" si="2"/>
        <v xml:space="preserve"> </v>
      </c>
      <c r="CQ61" s="55" t="str">
        <f t="shared" si="3"/>
        <v xml:space="preserve"> </v>
      </c>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27</v>
      </c>
      <c r="DU61" s="148"/>
      <c r="DV61" s="55">
        <f t="shared" si="4"/>
        <v>0</v>
      </c>
      <c r="DW61" s="55">
        <f t="shared" si="5"/>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28</v>
      </c>
      <c r="AC62" s="148"/>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28</v>
      </c>
      <c r="BI62" s="148"/>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28</v>
      </c>
      <c r="CO62" s="148"/>
      <c r="CP62" s="55" t="str">
        <f t="shared" si="2"/>
        <v xml:space="preserve"> </v>
      </c>
      <c r="CQ62" s="55" t="str">
        <f t="shared" si="3"/>
        <v xml:space="preserve"> </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28</v>
      </c>
      <c r="DU62" s="148"/>
      <c r="DV62" s="55">
        <f t="shared" si="4"/>
        <v>0</v>
      </c>
      <c r="DW62" s="55">
        <f t="shared" si="5"/>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29</v>
      </c>
      <c r="AC63" s="148"/>
      <c r="AD63" s="171"/>
      <c r="AE63" s="171"/>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29</v>
      </c>
      <c r="BI63" s="148"/>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29</v>
      </c>
      <c r="CO63" s="148"/>
      <c r="CP63" s="55" t="str">
        <f t="shared" si="2"/>
        <v xml:space="preserve"> </v>
      </c>
      <c r="CQ63" s="55" t="str">
        <f t="shared" si="3"/>
        <v xml:space="preserve"> </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29</v>
      </c>
      <c r="DU63" s="148"/>
      <c r="DV63" s="55">
        <f t="shared" si="4"/>
        <v>0</v>
      </c>
      <c r="DW63" s="55">
        <f t="shared" si="5"/>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30</v>
      </c>
      <c r="AC64" s="148"/>
      <c r="AD64" s="171"/>
      <c r="AE64" s="171"/>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30</v>
      </c>
      <c r="BI64" s="148"/>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30</v>
      </c>
      <c r="CO64" s="148"/>
      <c r="CP64" s="55" t="str">
        <f t="shared" si="2"/>
        <v xml:space="preserve"> </v>
      </c>
      <c r="CQ64" s="55" t="str">
        <f t="shared" si="3"/>
        <v xml:space="preserve"> </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30</v>
      </c>
      <c r="DU64" s="148"/>
      <c r="DV64" s="55">
        <f t="shared" si="4"/>
        <v>0</v>
      </c>
      <c r="DW64" s="55">
        <f t="shared" si="5"/>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171"/>
      <c r="AE65" s="171"/>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170"/>
      <c r="CO65" s="171"/>
      <c r="CP65" s="55" t="str">
        <f t="shared" si="2"/>
        <v xml:space="preserve"> </v>
      </c>
      <c r="CQ65" s="55" t="str">
        <f t="shared" si="3"/>
        <v xml:space="preserve"> </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170"/>
      <c r="DU65" s="171"/>
      <c r="DV65" s="55">
        <f t="shared" si="4"/>
        <v>0</v>
      </c>
      <c r="DW65" s="55">
        <f t="shared" si="5"/>
        <v>0</v>
      </c>
      <c r="DX65" s="91">
        <v>20</v>
      </c>
    </row>
    <row r="66" spans="1:128"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5" t="str">
        <f t="shared" si="2"/>
        <v xml:space="preserve"> </v>
      </c>
      <c r="CQ66" s="55" t="str">
        <f t="shared" si="3"/>
        <v xml:space="preserve"> </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4"/>
        <v>0</v>
      </c>
      <c r="DW66" s="55">
        <f t="shared" si="5"/>
        <v>0</v>
      </c>
      <c r="DX66" s="91">
        <v>20</v>
      </c>
    </row>
    <row r="67" spans="1:128"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t="str">
        <f t="shared" si="2"/>
        <v xml:space="preserve"> </v>
      </c>
      <c r="CQ67" s="55" t="str">
        <f t="shared" si="3"/>
        <v xml:space="preserve"> </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4"/>
        <v>0</v>
      </c>
      <c r="DW67" s="55">
        <f t="shared" si="5"/>
        <v>0</v>
      </c>
      <c r="DX67" s="91">
        <v>20</v>
      </c>
    </row>
    <row r="68" spans="1:128"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I68" s="53"/>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t="str">
        <f t="shared" si="2"/>
        <v xml:space="preserve"> </v>
      </c>
      <c r="CQ68" s="55" t="str">
        <f t="shared" si="3"/>
        <v xml:space="preserve"> </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4"/>
        <v>0</v>
      </c>
      <c r="DW68" s="55">
        <f t="shared" si="5"/>
        <v>0</v>
      </c>
      <c r="DX68" s="91">
        <v>20</v>
      </c>
    </row>
    <row r="69" spans="1:128"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t="str">
        <f t="shared" si="2"/>
        <v xml:space="preserve"> </v>
      </c>
      <c r="CQ69" s="55" t="str">
        <f t="shared" si="3"/>
        <v xml:space="preserve"> </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4"/>
        <v>0</v>
      </c>
      <c r="DW69" s="55">
        <f t="shared" si="5"/>
        <v>0</v>
      </c>
      <c r="DX69" s="91">
        <v>20</v>
      </c>
    </row>
    <row r="70" spans="1:128"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t="str">
        <f t="shared" si="2"/>
        <v xml:space="preserve"> </v>
      </c>
      <c r="CQ70" s="55" t="str">
        <f t="shared" si="3"/>
        <v xml:space="preserve"> </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4"/>
        <v>0</v>
      </c>
      <c r="DW70" s="55">
        <f t="shared" si="5"/>
        <v>0</v>
      </c>
      <c r="DX70" s="91">
        <v>20</v>
      </c>
    </row>
    <row r="71" spans="1:128"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t="str">
        <f t="shared" si="2"/>
        <v xml:space="preserve"> </v>
      </c>
      <c r="CQ71" s="55" t="str">
        <f t="shared" si="3"/>
        <v xml:space="preserve"> </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4"/>
        <v>0</v>
      </c>
      <c r="DW71" s="55">
        <f t="shared" si="5"/>
        <v>0</v>
      </c>
      <c r="DX71" s="91">
        <v>20</v>
      </c>
    </row>
    <row r="72" spans="1:128"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t="str">
        <f t="shared" si="2"/>
        <v xml:space="preserve"> </v>
      </c>
      <c r="CQ72" s="55" t="str">
        <f t="shared" si="3"/>
        <v xml:space="preserve"> </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4"/>
        <v>0</v>
      </c>
      <c r="DW72" s="55">
        <f t="shared" si="5"/>
        <v>0</v>
      </c>
      <c r="DX72" s="91">
        <v>20</v>
      </c>
    </row>
    <row r="73" spans="1:128"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t="str">
        <f t="shared" si="2"/>
        <v xml:space="preserve"> </v>
      </c>
      <c r="CQ73" s="55" t="str">
        <f t="shared" si="3"/>
        <v xml:space="preserve"> </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4"/>
        <v>0</v>
      </c>
      <c r="DW73" s="55">
        <f t="shared" si="5"/>
        <v>0</v>
      </c>
      <c r="DX73" s="91">
        <v>20</v>
      </c>
    </row>
    <row r="74" spans="1:128"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t="str">
        <f t="shared" si="2"/>
        <v xml:space="preserve"> </v>
      </c>
      <c r="CQ74" s="55" t="str">
        <f t="shared" si="3"/>
        <v xml:space="preserve"> </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4"/>
        <v>0</v>
      </c>
      <c r="DW74" s="55">
        <f t="shared" si="5"/>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81"/>
      <c r="BM83" s="74"/>
      <c r="BN83" s="321"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53"/>
      <c r="CS83" s="136"/>
      <c r="CT83" s="321" t="s">
        <v>40</v>
      </c>
      <c r="CU83" s="143">
        <v>15</v>
      </c>
      <c r="CV83" s="355"/>
      <c r="CW83" s="356"/>
      <c r="CX83" s="356"/>
      <c r="CY83" s="357"/>
      <c r="CZ83" s="357"/>
      <c r="DA83" s="357"/>
      <c r="DB83" s="357"/>
      <c r="DC83" s="357"/>
      <c r="DD83" s="357"/>
      <c r="DE83" s="357"/>
      <c r="DF83" s="357"/>
      <c r="DG83" s="357"/>
      <c r="DH83" s="357"/>
      <c r="DI83" s="357"/>
      <c r="DJ83" s="357"/>
      <c r="DK83" s="357"/>
      <c r="DL83" s="357"/>
      <c r="DM83" s="357"/>
      <c r="DN83" s="357"/>
      <c r="DO83" s="357"/>
      <c r="DP83" s="357"/>
      <c r="DQ83" s="357"/>
      <c r="DR83" s="357"/>
      <c r="DS83" s="358"/>
      <c r="DT83" s="53"/>
      <c r="DU83" s="53"/>
      <c r="DV83" s="53"/>
      <c r="DW83" s="53"/>
      <c r="DX83" s="81"/>
    </row>
    <row r="84" spans="1:128" ht="30" customHeight="1" x14ac:dyDescent="0.2">
      <c r="A84" s="303"/>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81"/>
      <c r="AG84" s="136"/>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81"/>
      <c r="BM84" s="74"/>
      <c r="BN84" s="322"/>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53"/>
      <c r="CS84" s="136"/>
      <c r="CT84" s="322"/>
      <c r="CU84" s="143">
        <v>14</v>
      </c>
      <c r="CV84" s="355"/>
      <c r="CW84" s="356"/>
      <c r="CX84" s="356"/>
      <c r="CY84" s="357"/>
      <c r="CZ84" s="357"/>
      <c r="DA84" s="357"/>
      <c r="DB84" s="357"/>
      <c r="DC84" s="357"/>
      <c r="DD84" s="357"/>
      <c r="DE84" s="357"/>
      <c r="DF84" s="357"/>
      <c r="DG84" s="357"/>
      <c r="DH84" s="357"/>
      <c r="DI84" s="357"/>
      <c r="DJ84" s="357"/>
      <c r="DK84" s="357"/>
      <c r="DL84" s="357"/>
      <c r="DM84" s="357"/>
      <c r="DN84" s="357"/>
      <c r="DO84" s="357"/>
      <c r="DP84" s="357"/>
      <c r="DQ84" s="357"/>
      <c r="DR84" s="357"/>
      <c r="DS84" s="358"/>
      <c r="DT84" s="53"/>
      <c r="DU84" s="53"/>
      <c r="DV84" s="53"/>
      <c r="DW84" s="53"/>
      <c r="DX84" s="81"/>
    </row>
    <row r="85" spans="1:128" ht="30" customHeight="1" x14ac:dyDescent="0.2">
      <c r="A85" s="303"/>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81"/>
      <c r="AG85" s="136"/>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81"/>
      <c r="BM85" s="74"/>
      <c r="BN85" s="322"/>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53"/>
      <c r="CS85" s="136"/>
      <c r="CT85" s="322"/>
      <c r="CU85" s="143">
        <v>13</v>
      </c>
      <c r="CV85" s="355"/>
      <c r="CW85" s="356"/>
      <c r="CX85" s="356"/>
      <c r="CY85" s="357"/>
      <c r="CZ85" s="357"/>
      <c r="DA85" s="357"/>
      <c r="DB85" s="357"/>
      <c r="DC85" s="357"/>
      <c r="DD85" s="357"/>
      <c r="DE85" s="357"/>
      <c r="DF85" s="357"/>
      <c r="DG85" s="357"/>
      <c r="DH85" s="357"/>
      <c r="DI85" s="357"/>
      <c r="DJ85" s="357"/>
      <c r="DK85" s="357"/>
      <c r="DL85" s="357"/>
      <c r="DM85" s="357"/>
      <c r="DN85" s="357"/>
      <c r="DO85" s="357"/>
      <c r="DP85" s="357"/>
      <c r="DQ85" s="357"/>
      <c r="DR85" s="357"/>
      <c r="DS85" s="358"/>
      <c r="DT85" s="53"/>
      <c r="DU85" s="53"/>
      <c r="DV85" s="53"/>
      <c r="DW85" s="53"/>
      <c r="DX85" s="81"/>
    </row>
    <row r="86" spans="1:128" ht="30" customHeight="1" x14ac:dyDescent="0.2">
      <c r="A86" s="303"/>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81"/>
      <c r="AG86" s="136"/>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81"/>
      <c r="BM86" s="74"/>
      <c r="BN86" s="322"/>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53"/>
      <c r="CS86" s="136"/>
      <c r="CT86" s="322"/>
      <c r="CU86" s="143">
        <v>12</v>
      </c>
      <c r="CV86" s="355"/>
      <c r="CW86" s="356"/>
      <c r="CX86" s="356"/>
      <c r="CY86" s="357"/>
      <c r="CZ86" s="357"/>
      <c r="DA86" s="357"/>
      <c r="DB86" s="357"/>
      <c r="DC86" s="357"/>
      <c r="DD86" s="357"/>
      <c r="DE86" s="357"/>
      <c r="DF86" s="357"/>
      <c r="DG86" s="357"/>
      <c r="DH86" s="357"/>
      <c r="DI86" s="357"/>
      <c r="DJ86" s="357"/>
      <c r="DK86" s="357"/>
      <c r="DL86" s="357"/>
      <c r="DM86" s="357"/>
      <c r="DN86" s="357"/>
      <c r="DO86" s="357"/>
      <c r="DP86" s="357"/>
      <c r="DQ86" s="357"/>
      <c r="DR86" s="357"/>
      <c r="DS86" s="358"/>
      <c r="DT86" s="53"/>
      <c r="DU86" s="53"/>
      <c r="DV86" s="53"/>
      <c r="DW86" s="53"/>
      <c r="DX86" s="81"/>
    </row>
    <row r="87" spans="1:128" ht="30" customHeight="1" x14ac:dyDescent="0.2">
      <c r="A87" s="303"/>
      <c r="B87" s="322"/>
      <c r="C87" s="143">
        <v>11</v>
      </c>
      <c r="D87" s="355"/>
      <c r="E87" s="356"/>
      <c r="F87" s="356"/>
      <c r="G87" s="357"/>
      <c r="H87" s="357"/>
      <c r="I87" s="357"/>
      <c r="J87" s="357"/>
      <c r="K87" s="357"/>
      <c r="L87" s="357"/>
      <c r="M87" s="357"/>
      <c r="N87" s="357"/>
      <c r="O87" s="357"/>
      <c r="P87" s="357"/>
      <c r="Q87" s="357"/>
      <c r="R87" s="357"/>
      <c r="S87" s="357"/>
      <c r="T87" s="357"/>
      <c r="U87" s="357"/>
      <c r="V87" s="357"/>
      <c r="W87" s="357"/>
      <c r="X87" s="357"/>
      <c r="Y87" s="357"/>
      <c r="Z87" s="357"/>
      <c r="AA87" s="358"/>
      <c r="AB87" s="53"/>
      <c r="AC87" s="53"/>
      <c r="AD87" s="53"/>
      <c r="AE87" s="53"/>
      <c r="AF87" s="81"/>
      <c r="AG87" s="136"/>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81"/>
      <c r="BM87" s="74"/>
      <c r="BN87" s="322"/>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53"/>
      <c r="CS87" s="136"/>
      <c r="CT87" s="322"/>
      <c r="CU87" s="143">
        <v>11</v>
      </c>
      <c r="CV87" s="355"/>
      <c r="CW87" s="356"/>
      <c r="CX87" s="356"/>
      <c r="CY87" s="357"/>
      <c r="CZ87" s="357"/>
      <c r="DA87" s="357"/>
      <c r="DB87" s="357"/>
      <c r="DC87" s="357"/>
      <c r="DD87" s="357"/>
      <c r="DE87" s="357"/>
      <c r="DF87" s="357"/>
      <c r="DG87" s="357"/>
      <c r="DH87" s="357"/>
      <c r="DI87" s="357"/>
      <c r="DJ87" s="357"/>
      <c r="DK87" s="357"/>
      <c r="DL87" s="357"/>
      <c r="DM87" s="357"/>
      <c r="DN87" s="357"/>
      <c r="DO87" s="357"/>
      <c r="DP87" s="357"/>
      <c r="DQ87" s="357"/>
      <c r="DR87" s="357"/>
      <c r="DS87" s="358"/>
      <c r="DT87" s="53"/>
      <c r="DU87" s="53"/>
      <c r="DV87" s="53"/>
      <c r="DW87" s="53"/>
      <c r="DX87" s="81"/>
    </row>
    <row r="88" spans="1:128" ht="30" customHeight="1" x14ac:dyDescent="0.2">
      <c r="A88" s="303"/>
      <c r="B88" s="322"/>
      <c r="C88" s="143">
        <v>10</v>
      </c>
      <c r="D88" s="355"/>
      <c r="E88" s="356"/>
      <c r="F88" s="356"/>
      <c r="G88" s="357"/>
      <c r="H88" s="357"/>
      <c r="I88" s="357"/>
      <c r="J88" s="357"/>
      <c r="K88" s="357"/>
      <c r="L88" s="357"/>
      <c r="M88" s="357"/>
      <c r="N88" s="357"/>
      <c r="O88" s="357"/>
      <c r="P88" s="357"/>
      <c r="Q88" s="357"/>
      <c r="R88" s="357"/>
      <c r="S88" s="357"/>
      <c r="T88" s="357"/>
      <c r="U88" s="357"/>
      <c r="V88" s="357"/>
      <c r="W88" s="357"/>
      <c r="X88" s="357"/>
      <c r="Y88" s="357"/>
      <c r="Z88" s="357"/>
      <c r="AA88" s="358"/>
      <c r="AB88" s="53"/>
      <c r="AC88" s="53"/>
      <c r="AD88" s="53"/>
      <c r="AE88" s="53"/>
      <c r="AF88" s="81"/>
      <c r="AG88" s="136"/>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81"/>
      <c r="BM88" s="74"/>
      <c r="BN88" s="322"/>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53"/>
      <c r="CS88" s="136"/>
      <c r="CT88" s="322"/>
      <c r="CU88" s="143">
        <v>10</v>
      </c>
      <c r="CV88" s="355"/>
      <c r="CW88" s="356"/>
      <c r="CX88" s="356"/>
      <c r="CY88" s="357"/>
      <c r="CZ88" s="357"/>
      <c r="DA88" s="357"/>
      <c r="DB88" s="357"/>
      <c r="DC88" s="357"/>
      <c r="DD88" s="357"/>
      <c r="DE88" s="357"/>
      <c r="DF88" s="357"/>
      <c r="DG88" s="357"/>
      <c r="DH88" s="357"/>
      <c r="DI88" s="357"/>
      <c r="DJ88" s="357"/>
      <c r="DK88" s="357"/>
      <c r="DL88" s="357"/>
      <c r="DM88" s="357"/>
      <c r="DN88" s="357"/>
      <c r="DO88" s="357"/>
      <c r="DP88" s="357"/>
      <c r="DQ88" s="357"/>
      <c r="DR88" s="357"/>
      <c r="DS88" s="358"/>
      <c r="DT88" s="53"/>
      <c r="DU88" s="53"/>
      <c r="DV88" s="53"/>
      <c r="DW88" s="53"/>
      <c r="DX88" s="81"/>
    </row>
    <row r="89" spans="1:128" ht="30" customHeight="1" x14ac:dyDescent="0.2">
      <c r="A89" s="303"/>
      <c r="B89" s="322"/>
      <c r="C89" s="143">
        <v>9</v>
      </c>
      <c r="D89" s="355"/>
      <c r="E89" s="356"/>
      <c r="F89" s="356"/>
      <c r="G89" s="357"/>
      <c r="H89" s="357"/>
      <c r="I89" s="357"/>
      <c r="J89" s="357"/>
      <c r="K89" s="357"/>
      <c r="L89" s="357"/>
      <c r="M89" s="357"/>
      <c r="N89" s="357"/>
      <c r="O89" s="357"/>
      <c r="P89" s="357"/>
      <c r="Q89" s="357"/>
      <c r="R89" s="357"/>
      <c r="S89" s="357"/>
      <c r="T89" s="357"/>
      <c r="U89" s="357"/>
      <c r="V89" s="357"/>
      <c r="W89" s="357"/>
      <c r="X89" s="357"/>
      <c r="Y89" s="357"/>
      <c r="Z89" s="357"/>
      <c r="AA89" s="358"/>
      <c r="AB89" s="53"/>
      <c r="AC89" s="53"/>
      <c r="AD89" s="53"/>
      <c r="AE89" s="53"/>
      <c r="AF89" s="81"/>
      <c r="AG89" s="136"/>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81"/>
      <c r="BM89" s="74"/>
      <c r="BN89" s="322"/>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53"/>
      <c r="CS89" s="136"/>
      <c r="CT89" s="322"/>
      <c r="CU89" s="143">
        <v>9</v>
      </c>
      <c r="CV89" s="355"/>
      <c r="CW89" s="356"/>
      <c r="CX89" s="356"/>
      <c r="CY89" s="357"/>
      <c r="CZ89" s="357"/>
      <c r="DA89" s="357"/>
      <c r="DB89" s="357"/>
      <c r="DC89" s="357"/>
      <c r="DD89" s="357"/>
      <c r="DE89" s="357"/>
      <c r="DF89" s="357"/>
      <c r="DG89" s="357"/>
      <c r="DH89" s="357"/>
      <c r="DI89" s="357"/>
      <c r="DJ89" s="357"/>
      <c r="DK89" s="357"/>
      <c r="DL89" s="357"/>
      <c r="DM89" s="357"/>
      <c r="DN89" s="357"/>
      <c r="DO89" s="357"/>
      <c r="DP89" s="357"/>
      <c r="DQ89" s="357"/>
      <c r="DR89" s="357"/>
      <c r="DS89" s="358"/>
      <c r="DT89" s="53"/>
      <c r="DU89" s="53"/>
      <c r="DV89" s="53"/>
      <c r="DW89" s="53"/>
      <c r="DX89" s="81"/>
    </row>
    <row r="90" spans="1:128" ht="30" customHeight="1" x14ac:dyDescent="0.2">
      <c r="A90" s="303"/>
      <c r="B90" s="322"/>
      <c r="C90" s="143">
        <v>8</v>
      </c>
      <c r="D90" s="355"/>
      <c r="E90" s="356"/>
      <c r="F90" s="356"/>
      <c r="G90" s="357"/>
      <c r="H90" s="357"/>
      <c r="I90" s="357"/>
      <c r="J90" s="357"/>
      <c r="K90" s="357"/>
      <c r="L90" s="357"/>
      <c r="M90" s="357"/>
      <c r="N90" s="357"/>
      <c r="O90" s="357"/>
      <c r="P90" s="357"/>
      <c r="Q90" s="357"/>
      <c r="R90" s="357"/>
      <c r="S90" s="357"/>
      <c r="T90" s="357"/>
      <c r="U90" s="357"/>
      <c r="V90" s="357"/>
      <c r="W90" s="357"/>
      <c r="X90" s="357"/>
      <c r="Y90" s="357"/>
      <c r="Z90" s="357"/>
      <c r="AA90" s="358"/>
      <c r="AB90" s="53"/>
      <c r="AC90" s="53"/>
      <c r="AD90" s="53"/>
      <c r="AE90" s="53"/>
      <c r="AF90" s="81"/>
      <c r="AG90" s="136"/>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81"/>
      <c r="BM90" s="74"/>
      <c r="BN90" s="322"/>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53"/>
      <c r="CS90" s="136"/>
      <c r="CT90" s="322"/>
      <c r="CU90" s="143">
        <v>8</v>
      </c>
      <c r="CV90" s="355"/>
      <c r="CW90" s="356"/>
      <c r="CX90" s="356"/>
      <c r="CY90" s="357"/>
      <c r="CZ90" s="357"/>
      <c r="DA90" s="357"/>
      <c r="DB90" s="357"/>
      <c r="DC90" s="357"/>
      <c r="DD90" s="357"/>
      <c r="DE90" s="357"/>
      <c r="DF90" s="357"/>
      <c r="DG90" s="357"/>
      <c r="DH90" s="357"/>
      <c r="DI90" s="357"/>
      <c r="DJ90" s="357"/>
      <c r="DK90" s="357"/>
      <c r="DL90" s="357"/>
      <c r="DM90" s="357"/>
      <c r="DN90" s="357"/>
      <c r="DO90" s="357"/>
      <c r="DP90" s="357"/>
      <c r="DQ90" s="357"/>
      <c r="DR90" s="357"/>
      <c r="DS90" s="358"/>
      <c r="DT90" s="53"/>
      <c r="DU90" s="53"/>
      <c r="DV90" s="53"/>
      <c r="DW90" s="53"/>
      <c r="DX90" s="81"/>
    </row>
    <row r="91" spans="1:128" ht="30" customHeight="1" x14ac:dyDescent="0.2">
      <c r="A91" s="303"/>
      <c r="B91" s="322"/>
      <c r="C91" s="143">
        <v>7</v>
      </c>
      <c r="D91" s="355"/>
      <c r="E91" s="356"/>
      <c r="F91" s="356"/>
      <c r="G91" s="357"/>
      <c r="H91" s="357"/>
      <c r="I91" s="357"/>
      <c r="J91" s="357"/>
      <c r="K91" s="357"/>
      <c r="L91" s="357"/>
      <c r="M91" s="357"/>
      <c r="N91" s="357"/>
      <c r="O91" s="357"/>
      <c r="P91" s="357"/>
      <c r="Q91" s="357"/>
      <c r="R91" s="357"/>
      <c r="S91" s="357"/>
      <c r="T91" s="357"/>
      <c r="U91" s="357"/>
      <c r="V91" s="357"/>
      <c r="W91" s="357"/>
      <c r="X91" s="357"/>
      <c r="Y91" s="357"/>
      <c r="Z91" s="357"/>
      <c r="AA91" s="358"/>
      <c r="AB91" s="53"/>
      <c r="AC91" s="53"/>
      <c r="AD91" s="53"/>
      <c r="AE91" s="53"/>
      <c r="AF91" s="81"/>
      <c r="AG91" s="136"/>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81"/>
      <c r="BM91" s="74"/>
      <c r="BN91" s="322"/>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53"/>
      <c r="CS91" s="136"/>
      <c r="CT91" s="322"/>
      <c r="CU91" s="143">
        <v>7</v>
      </c>
      <c r="CV91" s="355"/>
      <c r="CW91" s="356"/>
      <c r="CX91" s="356"/>
      <c r="CY91" s="357"/>
      <c r="CZ91" s="357"/>
      <c r="DA91" s="357"/>
      <c r="DB91" s="357"/>
      <c r="DC91" s="357"/>
      <c r="DD91" s="357"/>
      <c r="DE91" s="357"/>
      <c r="DF91" s="357"/>
      <c r="DG91" s="357"/>
      <c r="DH91" s="357"/>
      <c r="DI91" s="357"/>
      <c r="DJ91" s="357"/>
      <c r="DK91" s="357"/>
      <c r="DL91" s="357"/>
      <c r="DM91" s="357"/>
      <c r="DN91" s="357"/>
      <c r="DO91" s="357"/>
      <c r="DP91" s="357"/>
      <c r="DQ91" s="357"/>
      <c r="DR91" s="357"/>
      <c r="DS91" s="358"/>
      <c r="DT91" s="53"/>
      <c r="DU91" s="53"/>
      <c r="DV91" s="53"/>
      <c r="DW91" s="53"/>
      <c r="DX91" s="81"/>
    </row>
    <row r="92" spans="1:128" ht="30" customHeight="1" x14ac:dyDescent="0.2">
      <c r="A92" s="303"/>
      <c r="B92" s="322"/>
      <c r="C92" s="143">
        <v>6</v>
      </c>
      <c r="D92" s="355"/>
      <c r="E92" s="356"/>
      <c r="F92" s="356"/>
      <c r="G92" s="357"/>
      <c r="H92" s="357"/>
      <c r="I92" s="357"/>
      <c r="J92" s="357"/>
      <c r="K92" s="357"/>
      <c r="L92" s="357"/>
      <c r="M92" s="357"/>
      <c r="N92" s="357"/>
      <c r="O92" s="357"/>
      <c r="P92" s="357"/>
      <c r="Q92" s="357"/>
      <c r="R92" s="357"/>
      <c r="S92" s="357"/>
      <c r="T92" s="357"/>
      <c r="U92" s="357"/>
      <c r="V92" s="357"/>
      <c r="W92" s="357"/>
      <c r="X92" s="357"/>
      <c r="Y92" s="357"/>
      <c r="Z92" s="357"/>
      <c r="AA92" s="358"/>
      <c r="AB92" s="53"/>
      <c r="AC92" s="53"/>
      <c r="AD92" s="53"/>
      <c r="AE92" s="53"/>
      <c r="AF92" s="81"/>
      <c r="AG92" s="136"/>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81"/>
      <c r="BM92" s="74"/>
      <c r="BN92" s="322"/>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53"/>
      <c r="CS92" s="136"/>
      <c r="CT92" s="322"/>
      <c r="CU92" s="143">
        <v>6</v>
      </c>
      <c r="CV92" s="355"/>
      <c r="CW92" s="356"/>
      <c r="CX92" s="356"/>
      <c r="CY92" s="357"/>
      <c r="CZ92" s="357"/>
      <c r="DA92" s="357"/>
      <c r="DB92" s="357"/>
      <c r="DC92" s="357"/>
      <c r="DD92" s="357"/>
      <c r="DE92" s="357"/>
      <c r="DF92" s="357"/>
      <c r="DG92" s="357"/>
      <c r="DH92" s="357"/>
      <c r="DI92" s="357"/>
      <c r="DJ92" s="357"/>
      <c r="DK92" s="357"/>
      <c r="DL92" s="357"/>
      <c r="DM92" s="357"/>
      <c r="DN92" s="357"/>
      <c r="DO92" s="357"/>
      <c r="DP92" s="357"/>
      <c r="DQ92" s="357"/>
      <c r="DR92" s="357"/>
      <c r="DS92" s="358"/>
      <c r="DT92" s="53"/>
      <c r="DU92" s="53"/>
      <c r="DV92" s="53"/>
      <c r="DW92" s="53"/>
      <c r="DX92" s="81"/>
    </row>
    <row r="93" spans="1:128" ht="30" customHeight="1" x14ac:dyDescent="0.2">
      <c r="A93" s="303"/>
      <c r="B93" s="322"/>
      <c r="C93" s="143">
        <v>5</v>
      </c>
      <c r="D93" s="355"/>
      <c r="E93" s="356"/>
      <c r="F93" s="356"/>
      <c r="G93" s="357"/>
      <c r="H93" s="357"/>
      <c r="I93" s="357"/>
      <c r="J93" s="357"/>
      <c r="K93" s="357"/>
      <c r="L93" s="357"/>
      <c r="M93" s="357"/>
      <c r="N93" s="357"/>
      <c r="O93" s="357"/>
      <c r="P93" s="357"/>
      <c r="Q93" s="357"/>
      <c r="R93" s="357"/>
      <c r="S93" s="357"/>
      <c r="T93" s="357"/>
      <c r="U93" s="357"/>
      <c r="V93" s="357"/>
      <c r="W93" s="357"/>
      <c r="X93" s="357"/>
      <c r="Y93" s="357"/>
      <c r="Z93" s="357"/>
      <c r="AA93" s="358"/>
      <c r="AB93" s="53"/>
      <c r="AC93" s="53"/>
      <c r="AD93" s="53"/>
      <c r="AE93" s="53"/>
      <c r="AF93" s="81"/>
      <c r="AG93" s="136"/>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81"/>
      <c r="BM93" s="74"/>
      <c r="BN93" s="322"/>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53"/>
      <c r="CS93" s="136"/>
      <c r="CT93" s="322"/>
      <c r="CU93" s="143">
        <v>5</v>
      </c>
      <c r="CV93" s="355"/>
      <c r="CW93" s="356"/>
      <c r="CX93" s="356"/>
      <c r="CY93" s="357"/>
      <c r="CZ93" s="357"/>
      <c r="DA93" s="357"/>
      <c r="DB93" s="357"/>
      <c r="DC93" s="357"/>
      <c r="DD93" s="357"/>
      <c r="DE93" s="357"/>
      <c r="DF93" s="357"/>
      <c r="DG93" s="357"/>
      <c r="DH93" s="357"/>
      <c r="DI93" s="357"/>
      <c r="DJ93" s="357"/>
      <c r="DK93" s="357"/>
      <c r="DL93" s="357"/>
      <c r="DM93" s="357"/>
      <c r="DN93" s="357"/>
      <c r="DO93" s="357"/>
      <c r="DP93" s="357"/>
      <c r="DQ93" s="357"/>
      <c r="DR93" s="357"/>
      <c r="DS93" s="358"/>
      <c r="DT93" s="53"/>
      <c r="DU93" s="53"/>
      <c r="DV93" s="53"/>
      <c r="DW93" s="53"/>
      <c r="DX93" s="81"/>
    </row>
    <row r="94" spans="1:128" ht="30" customHeight="1" x14ac:dyDescent="0.2">
      <c r="A94" s="303"/>
      <c r="B94" s="322"/>
      <c r="C94" s="143">
        <v>4</v>
      </c>
      <c r="D94" s="355"/>
      <c r="E94" s="356"/>
      <c r="F94" s="356"/>
      <c r="G94" s="357"/>
      <c r="H94" s="357"/>
      <c r="I94" s="357"/>
      <c r="J94" s="357"/>
      <c r="K94" s="357"/>
      <c r="L94" s="357"/>
      <c r="M94" s="357"/>
      <c r="N94" s="357"/>
      <c r="O94" s="357"/>
      <c r="P94" s="357"/>
      <c r="Q94" s="357"/>
      <c r="R94" s="357"/>
      <c r="S94" s="357"/>
      <c r="T94" s="357"/>
      <c r="U94" s="357"/>
      <c r="V94" s="357"/>
      <c r="W94" s="357"/>
      <c r="X94" s="357"/>
      <c r="Y94" s="357"/>
      <c r="Z94" s="357"/>
      <c r="AA94" s="358"/>
      <c r="AB94" s="53"/>
      <c r="AC94" s="53"/>
      <c r="AD94" s="53"/>
      <c r="AE94" s="53"/>
      <c r="AF94" s="81"/>
      <c r="AG94" s="136"/>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81"/>
      <c r="BM94" s="74"/>
      <c r="BN94" s="322"/>
      <c r="BO94" s="143">
        <v>4</v>
      </c>
      <c r="BP94" s="355"/>
      <c r="BQ94" s="356"/>
      <c r="BR94" s="356"/>
      <c r="BS94" s="357"/>
      <c r="BT94" s="357"/>
      <c r="BU94" s="357"/>
      <c r="BV94" s="357"/>
      <c r="BW94" s="357"/>
      <c r="BX94" s="357"/>
      <c r="BY94" s="357"/>
      <c r="BZ94" s="357"/>
      <c r="CA94" s="357"/>
      <c r="CB94" s="357"/>
      <c r="CC94" s="357"/>
      <c r="CD94" s="357"/>
      <c r="CE94" s="357"/>
      <c r="CF94" s="357"/>
      <c r="CG94" s="357"/>
      <c r="CH94" s="357"/>
      <c r="CI94" s="357"/>
      <c r="CJ94" s="357"/>
      <c r="CK94" s="357"/>
      <c r="CL94" s="357"/>
      <c r="CM94" s="358"/>
      <c r="CN94" s="53"/>
      <c r="CO94" s="53"/>
      <c r="CP94" s="53"/>
      <c r="CQ94" s="53"/>
      <c r="CR94" s="53"/>
      <c r="CS94" s="136"/>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55"/>
      <c r="E95" s="356"/>
      <c r="F95" s="356"/>
      <c r="G95" s="357"/>
      <c r="H95" s="357"/>
      <c r="I95" s="357"/>
      <c r="J95" s="357"/>
      <c r="K95" s="357"/>
      <c r="L95" s="357"/>
      <c r="M95" s="357"/>
      <c r="N95" s="357"/>
      <c r="O95" s="357"/>
      <c r="P95" s="357"/>
      <c r="Q95" s="357"/>
      <c r="R95" s="357"/>
      <c r="S95" s="357"/>
      <c r="T95" s="357"/>
      <c r="U95" s="357"/>
      <c r="V95" s="357"/>
      <c r="W95" s="357"/>
      <c r="X95" s="357"/>
      <c r="Y95" s="357"/>
      <c r="Z95" s="357"/>
      <c r="AA95" s="358"/>
      <c r="AB95" s="53"/>
      <c r="AC95" s="53"/>
      <c r="AD95" s="53"/>
      <c r="AE95" s="53"/>
      <c r="AF95" s="81"/>
      <c r="AG95" s="136"/>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81"/>
      <c r="BM95" s="74"/>
      <c r="BN95" s="322"/>
      <c r="BO95" s="143">
        <v>3</v>
      </c>
      <c r="BP95" s="355"/>
      <c r="BQ95" s="356"/>
      <c r="BR95" s="356"/>
      <c r="BS95" s="357"/>
      <c r="BT95" s="357"/>
      <c r="BU95" s="357"/>
      <c r="BV95" s="357"/>
      <c r="BW95" s="357"/>
      <c r="BX95" s="357"/>
      <c r="BY95" s="357"/>
      <c r="BZ95" s="357"/>
      <c r="CA95" s="357"/>
      <c r="CB95" s="357"/>
      <c r="CC95" s="357"/>
      <c r="CD95" s="357"/>
      <c r="CE95" s="357"/>
      <c r="CF95" s="357"/>
      <c r="CG95" s="357"/>
      <c r="CH95" s="357"/>
      <c r="CI95" s="357"/>
      <c r="CJ95" s="357"/>
      <c r="CK95" s="357"/>
      <c r="CL95" s="357"/>
      <c r="CM95" s="358"/>
      <c r="CN95" s="53"/>
      <c r="CO95" s="53"/>
      <c r="CP95" s="53"/>
      <c r="CQ95" s="53"/>
      <c r="CR95" s="53"/>
      <c r="CS95" s="136"/>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55"/>
      <c r="E96" s="356"/>
      <c r="F96" s="356"/>
      <c r="G96" s="357"/>
      <c r="H96" s="357"/>
      <c r="I96" s="357"/>
      <c r="J96" s="357"/>
      <c r="K96" s="357"/>
      <c r="L96" s="357"/>
      <c r="M96" s="357"/>
      <c r="N96" s="357"/>
      <c r="O96" s="357"/>
      <c r="P96" s="357"/>
      <c r="Q96" s="357"/>
      <c r="R96" s="357"/>
      <c r="S96" s="357"/>
      <c r="T96" s="357"/>
      <c r="U96" s="357"/>
      <c r="V96" s="357"/>
      <c r="W96" s="357"/>
      <c r="X96" s="357"/>
      <c r="Y96" s="357"/>
      <c r="Z96" s="357"/>
      <c r="AA96" s="358"/>
      <c r="AB96" s="53"/>
      <c r="AC96" s="53"/>
      <c r="AD96" s="53"/>
      <c r="AE96" s="53"/>
      <c r="AF96" s="81"/>
      <c r="AG96" s="136"/>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81"/>
      <c r="BM96" s="74"/>
      <c r="BN96" s="322"/>
      <c r="BO96" s="143">
        <v>2</v>
      </c>
      <c r="BP96" s="359"/>
      <c r="BQ96" s="360"/>
      <c r="BR96" s="360"/>
      <c r="BS96" s="361"/>
      <c r="BT96" s="361"/>
      <c r="BU96" s="361"/>
      <c r="BV96" s="361"/>
      <c r="BW96" s="361"/>
      <c r="BX96" s="361"/>
      <c r="BY96" s="361"/>
      <c r="BZ96" s="361"/>
      <c r="CA96" s="361"/>
      <c r="CB96" s="361"/>
      <c r="CC96" s="361"/>
      <c r="CD96" s="361"/>
      <c r="CE96" s="361"/>
      <c r="CF96" s="361"/>
      <c r="CG96" s="361"/>
      <c r="CH96" s="361"/>
      <c r="CI96" s="361"/>
      <c r="CJ96" s="361"/>
      <c r="CK96" s="361"/>
      <c r="CL96" s="361"/>
      <c r="CM96" s="362"/>
      <c r="CN96" s="53"/>
      <c r="CO96" s="53"/>
      <c r="CP96" s="53"/>
      <c r="CQ96" s="53"/>
      <c r="CR96" s="53"/>
      <c r="CS96" s="136"/>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355"/>
      <c r="E97" s="356"/>
      <c r="F97" s="356"/>
      <c r="G97" s="357"/>
      <c r="H97" s="357"/>
      <c r="I97" s="357"/>
      <c r="J97" s="357"/>
      <c r="K97" s="357"/>
      <c r="L97" s="357"/>
      <c r="M97" s="357"/>
      <c r="N97" s="357"/>
      <c r="O97" s="357"/>
      <c r="P97" s="357"/>
      <c r="Q97" s="357"/>
      <c r="R97" s="357"/>
      <c r="S97" s="357"/>
      <c r="T97" s="357"/>
      <c r="U97" s="357"/>
      <c r="V97" s="357"/>
      <c r="W97" s="357"/>
      <c r="X97" s="357"/>
      <c r="Y97" s="357"/>
      <c r="Z97" s="357"/>
      <c r="AA97" s="358"/>
      <c r="AB97" s="53"/>
      <c r="AC97" s="53"/>
      <c r="AD97" s="53"/>
      <c r="AE97" s="53"/>
      <c r="AF97" s="81"/>
      <c r="AG97" s="136"/>
      <c r="AH97" s="322"/>
      <c r="AI97" s="143">
        <v>1</v>
      </c>
      <c r="AJ97" s="355"/>
      <c r="AK97" s="356"/>
      <c r="AL97" s="356"/>
      <c r="AM97" s="357"/>
      <c r="AN97" s="357"/>
      <c r="AO97" s="357"/>
      <c r="AP97" s="357"/>
      <c r="AQ97" s="357"/>
      <c r="AR97" s="357"/>
      <c r="AS97" s="357"/>
      <c r="AT97" s="357"/>
      <c r="AU97" s="357"/>
      <c r="AV97" s="357"/>
      <c r="AW97" s="357"/>
      <c r="AX97" s="357"/>
      <c r="AY97" s="357"/>
      <c r="AZ97" s="357"/>
      <c r="BA97" s="357"/>
      <c r="BB97" s="357"/>
      <c r="BC97" s="357"/>
      <c r="BD97" s="357"/>
      <c r="BE97" s="357"/>
      <c r="BF97" s="357"/>
      <c r="BG97" s="358"/>
      <c r="BH97" s="53"/>
      <c r="BI97" s="53"/>
      <c r="BJ97" s="53"/>
      <c r="BK97" s="53"/>
      <c r="BL97" s="81"/>
      <c r="BM97" s="74"/>
      <c r="BN97" s="322"/>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53"/>
      <c r="CS97" s="136"/>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0" customHeight="1" x14ac:dyDescent="0.2">
      <c r="A98" s="303"/>
      <c r="B98" s="322"/>
      <c r="C98" s="149"/>
      <c r="D98" s="454" t="s">
        <v>41</v>
      </c>
      <c r="E98" s="455"/>
      <c r="F98" s="455"/>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149"/>
      <c r="AJ98" s="454" t="s">
        <v>41</v>
      </c>
      <c r="AK98" s="455"/>
      <c r="AL98" s="455"/>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74"/>
      <c r="BN98" s="322"/>
      <c r="BO98" s="149"/>
      <c r="BP98" s="454" t="s">
        <v>41</v>
      </c>
      <c r="BQ98" s="455"/>
      <c r="BR98" s="455"/>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53"/>
      <c r="CS98" s="136"/>
      <c r="CT98" s="322"/>
      <c r="CU98" s="149"/>
      <c r="CV98" s="454" t="s">
        <v>41</v>
      </c>
      <c r="CW98" s="455"/>
      <c r="CX98" s="455"/>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74"/>
      <c r="BN99" s="323"/>
      <c r="BO99" s="149"/>
      <c r="BP99" s="389" t="s">
        <v>42</v>
      </c>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1"/>
      <c r="CN99" s="53"/>
      <c r="CO99" s="53"/>
      <c r="CP99" s="53"/>
      <c r="CQ99" s="53"/>
      <c r="CR99" s="53"/>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3"/>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3"/>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3"/>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53"/>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3"/>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3"/>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3"/>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3"/>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3"/>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74"/>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266"/>
      <c r="C127" s="267"/>
      <c r="D127" s="450"/>
      <c r="E127" s="418"/>
      <c r="F127" s="418"/>
      <c r="G127" s="418"/>
      <c r="H127" s="418"/>
      <c r="I127" s="419"/>
      <c r="J127" s="477"/>
      <c r="K127" s="477"/>
      <c r="L127" s="477"/>
      <c r="M127" s="477"/>
      <c r="N127" s="477"/>
      <c r="O127" s="477"/>
      <c r="P127" s="477"/>
      <c r="Q127" s="477"/>
      <c r="R127" s="477"/>
      <c r="S127" s="288"/>
      <c r="T127" s="288"/>
      <c r="U127" s="288"/>
      <c r="V127" s="288"/>
      <c r="W127" s="288"/>
      <c r="X127" s="45"/>
      <c r="Y127" s="45"/>
      <c r="Z127" s="183"/>
      <c r="AA127" s="183"/>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478"/>
      <c r="BW127" s="479"/>
      <c r="BX127" s="479"/>
      <c r="BY127" s="479"/>
      <c r="BZ127" s="479"/>
      <c r="CA127" s="479"/>
      <c r="CB127" s="479"/>
      <c r="CC127" s="479"/>
      <c r="CD127" s="480"/>
      <c r="CE127" s="274"/>
      <c r="CF127" s="275"/>
      <c r="CG127" s="276"/>
      <c r="CH127" s="427"/>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427"/>
      <c r="DO127" s="276"/>
      <c r="DP127" s="45"/>
      <c r="DQ127" s="45"/>
      <c r="DR127" s="148"/>
      <c r="DS127" s="148"/>
      <c r="DT127" s="53"/>
      <c r="DU127" s="53"/>
      <c r="DV127" s="53"/>
      <c r="DW127" s="53"/>
      <c r="DX127" s="81"/>
    </row>
    <row r="128" spans="1:128" ht="24.95" customHeight="1" x14ac:dyDescent="0.2">
      <c r="A128" s="290"/>
      <c r="B128" s="266"/>
      <c r="C128" s="267"/>
      <c r="D128" s="450"/>
      <c r="E128" s="484"/>
      <c r="F128" s="484"/>
      <c r="G128" s="484"/>
      <c r="H128" s="484"/>
      <c r="I128" s="485"/>
      <c r="J128" s="477"/>
      <c r="K128" s="477"/>
      <c r="L128" s="477"/>
      <c r="M128" s="477"/>
      <c r="N128" s="477"/>
      <c r="O128" s="477"/>
      <c r="P128" s="477"/>
      <c r="Q128" s="477"/>
      <c r="R128" s="477"/>
      <c r="S128" s="288"/>
      <c r="T128" s="288"/>
      <c r="U128" s="288"/>
      <c r="V128" s="288"/>
      <c r="W128" s="288"/>
      <c r="X128" s="45"/>
      <c r="Y128" s="45"/>
      <c r="Z128" s="183"/>
      <c r="AA128" s="183"/>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481"/>
      <c r="BW128" s="482"/>
      <c r="BX128" s="482"/>
      <c r="BY128" s="482"/>
      <c r="BZ128" s="482"/>
      <c r="CA128" s="482"/>
      <c r="CB128" s="482"/>
      <c r="CC128" s="482"/>
      <c r="CD128" s="483"/>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266"/>
      <c r="C129" s="374"/>
      <c r="D129" s="450"/>
      <c r="E129" s="418"/>
      <c r="F129" s="418"/>
      <c r="G129" s="418"/>
      <c r="H129" s="418"/>
      <c r="I129" s="419"/>
      <c r="J129" s="477"/>
      <c r="K129" s="477"/>
      <c r="L129" s="477"/>
      <c r="M129" s="477"/>
      <c r="N129" s="477"/>
      <c r="O129" s="477"/>
      <c r="P129" s="477"/>
      <c r="Q129" s="477"/>
      <c r="R129" s="477"/>
      <c r="S129" s="288"/>
      <c r="T129" s="288"/>
      <c r="U129" s="288"/>
      <c r="V129" s="288"/>
      <c r="W129" s="288"/>
      <c r="X129" s="45"/>
      <c r="Y129" s="45"/>
      <c r="Z129" s="148"/>
      <c r="AA129" s="148"/>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266"/>
      <c r="C130" s="267"/>
      <c r="D130" s="274"/>
      <c r="E130" s="275"/>
      <c r="F130" s="275"/>
      <c r="G130" s="275"/>
      <c r="H130" s="275"/>
      <c r="I130" s="276"/>
      <c r="J130" s="288"/>
      <c r="K130" s="288"/>
      <c r="L130" s="288"/>
      <c r="M130" s="288"/>
      <c r="N130" s="288"/>
      <c r="O130" s="288"/>
      <c r="P130" s="288"/>
      <c r="Q130" s="288"/>
      <c r="R130" s="288"/>
      <c r="S130" s="288"/>
      <c r="T130" s="288"/>
      <c r="U130" s="288"/>
      <c r="V130" s="288"/>
      <c r="W130" s="288"/>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266"/>
      <c r="C131" s="267"/>
      <c r="D131" s="274"/>
      <c r="E131" s="275"/>
      <c r="F131" s="275"/>
      <c r="G131" s="275"/>
      <c r="H131" s="275"/>
      <c r="I131" s="276"/>
      <c r="J131" s="288"/>
      <c r="K131" s="288"/>
      <c r="L131" s="288"/>
      <c r="M131" s="288"/>
      <c r="N131" s="288"/>
      <c r="O131" s="288"/>
      <c r="P131" s="288"/>
      <c r="Q131" s="288"/>
      <c r="R131" s="288"/>
      <c r="S131" s="288"/>
      <c r="T131" s="288"/>
      <c r="U131" s="288"/>
      <c r="V131" s="288"/>
      <c r="W131" s="288"/>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266"/>
      <c r="C132" s="267"/>
      <c r="D132" s="274"/>
      <c r="E132" s="275"/>
      <c r="F132" s="275"/>
      <c r="G132" s="275"/>
      <c r="H132" s="275"/>
      <c r="I132" s="276"/>
      <c r="J132" s="288"/>
      <c r="K132" s="288"/>
      <c r="L132" s="288"/>
      <c r="M132" s="288"/>
      <c r="N132" s="288"/>
      <c r="O132" s="288"/>
      <c r="P132" s="288"/>
      <c r="Q132" s="288"/>
      <c r="R132" s="288"/>
      <c r="S132" s="288"/>
      <c r="T132" s="288"/>
      <c r="U132" s="288"/>
      <c r="V132" s="288"/>
      <c r="W132" s="288"/>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266"/>
      <c r="C133" s="267"/>
      <c r="D133" s="274"/>
      <c r="E133" s="275"/>
      <c r="F133" s="275"/>
      <c r="G133" s="275"/>
      <c r="H133" s="275"/>
      <c r="I133" s="276"/>
      <c r="J133" s="288"/>
      <c r="K133" s="288"/>
      <c r="L133" s="288"/>
      <c r="M133" s="288"/>
      <c r="N133" s="288"/>
      <c r="O133" s="288"/>
      <c r="P133" s="288"/>
      <c r="Q133" s="288"/>
      <c r="R133" s="288"/>
      <c r="S133" s="288"/>
      <c r="T133" s="288"/>
      <c r="U133" s="288"/>
      <c r="V133" s="288"/>
      <c r="W133" s="288"/>
      <c r="X133" s="45"/>
      <c r="Y133" s="45"/>
      <c r="Z133" s="148"/>
      <c r="AA133" s="148"/>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150"/>
      <c r="C134" s="151"/>
      <c r="D134" s="152"/>
      <c r="E134" s="153"/>
      <c r="F134" s="153"/>
      <c r="G134" s="153"/>
      <c r="H134" s="153"/>
      <c r="I134" s="154"/>
      <c r="J134" s="288"/>
      <c r="K134" s="288"/>
      <c r="L134" s="288"/>
      <c r="M134" s="288"/>
      <c r="N134" s="288"/>
      <c r="O134" s="288"/>
      <c r="P134" s="288"/>
      <c r="Q134" s="288"/>
      <c r="R134" s="288"/>
      <c r="S134" s="288"/>
      <c r="T134" s="288"/>
      <c r="U134" s="288"/>
      <c r="V134" s="288"/>
      <c r="W134" s="288"/>
      <c r="X134" s="45"/>
      <c r="Y134" s="45"/>
      <c r="Z134" s="148"/>
      <c r="AA134" s="148"/>
      <c r="AB134" s="53"/>
      <c r="AC134" s="53"/>
      <c r="AD134" s="53"/>
      <c r="AE134" s="53"/>
      <c r="AF134" s="81"/>
      <c r="AG134" s="136"/>
      <c r="AH134" s="150"/>
      <c r="AI134" s="151"/>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150"/>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150"/>
      <c r="C135" s="151"/>
      <c r="D135" s="152"/>
      <c r="E135" s="153"/>
      <c r="F135" s="153"/>
      <c r="G135" s="153"/>
      <c r="H135" s="153"/>
      <c r="I135" s="154"/>
      <c r="J135" s="288"/>
      <c r="K135" s="288"/>
      <c r="L135" s="288"/>
      <c r="M135" s="288"/>
      <c r="N135" s="288"/>
      <c r="O135" s="288"/>
      <c r="P135" s="288"/>
      <c r="Q135" s="288"/>
      <c r="R135" s="288"/>
      <c r="S135" s="288"/>
      <c r="T135" s="288"/>
      <c r="U135" s="288"/>
      <c r="V135" s="288"/>
      <c r="W135" s="288"/>
      <c r="X135" s="45"/>
      <c r="Y135" s="45"/>
      <c r="Z135" s="148"/>
      <c r="AA135" s="148"/>
      <c r="AB135" s="53"/>
      <c r="AC135" s="53"/>
      <c r="AD135" s="53"/>
      <c r="AE135" s="53"/>
      <c r="AF135" s="81"/>
      <c r="AG135" s="136"/>
      <c r="AH135" s="150"/>
      <c r="AI135" s="151"/>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150"/>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150"/>
      <c r="C136" s="151"/>
      <c r="D136" s="152"/>
      <c r="E136" s="153"/>
      <c r="F136" s="153"/>
      <c r="G136" s="153"/>
      <c r="H136" s="153"/>
      <c r="I136" s="154"/>
      <c r="J136" s="288"/>
      <c r="K136" s="288"/>
      <c r="L136" s="288"/>
      <c r="M136" s="288"/>
      <c r="N136" s="288"/>
      <c r="O136" s="288"/>
      <c r="P136" s="288"/>
      <c r="Q136" s="288"/>
      <c r="R136" s="288"/>
      <c r="S136" s="288"/>
      <c r="T136" s="288"/>
      <c r="U136" s="288"/>
      <c r="V136" s="288"/>
      <c r="W136" s="288"/>
      <c r="X136" s="45"/>
      <c r="Y136" s="45"/>
      <c r="Z136" s="148"/>
      <c r="AA136" s="148"/>
      <c r="AB136" s="53"/>
      <c r="AC136" s="53"/>
      <c r="AD136" s="53"/>
      <c r="AE136" s="53"/>
      <c r="AF136" s="81"/>
      <c r="AG136" s="136"/>
      <c r="AH136" s="150"/>
      <c r="AI136" s="151"/>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150"/>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150"/>
      <c r="C137" s="151"/>
      <c r="D137" s="152"/>
      <c r="E137" s="153"/>
      <c r="F137" s="153"/>
      <c r="G137" s="153"/>
      <c r="H137" s="153"/>
      <c r="I137" s="154"/>
      <c r="J137" s="288"/>
      <c r="K137" s="288"/>
      <c r="L137" s="288"/>
      <c r="M137" s="288"/>
      <c r="N137" s="288"/>
      <c r="O137" s="288"/>
      <c r="P137" s="288"/>
      <c r="Q137" s="288"/>
      <c r="R137" s="288"/>
      <c r="S137" s="288"/>
      <c r="T137" s="288"/>
      <c r="U137" s="288"/>
      <c r="V137" s="288"/>
      <c r="W137" s="288"/>
      <c r="X137" s="45"/>
      <c r="Y137" s="45"/>
      <c r="Z137" s="148"/>
      <c r="AA137" s="148"/>
      <c r="AB137" s="53"/>
      <c r="AC137" s="53"/>
      <c r="AD137" s="53"/>
      <c r="AE137" s="53"/>
      <c r="AF137" s="81"/>
      <c r="AG137" s="136"/>
      <c r="AH137" s="150"/>
      <c r="AI137" s="151"/>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150"/>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150"/>
      <c r="C138" s="151"/>
      <c r="D138" s="152"/>
      <c r="E138" s="153"/>
      <c r="F138" s="153"/>
      <c r="G138" s="153"/>
      <c r="H138" s="153"/>
      <c r="I138" s="154"/>
      <c r="J138" s="288"/>
      <c r="K138" s="288"/>
      <c r="L138" s="288"/>
      <c r="M138" s="288"/>
      <c r="N138" s="288"/>
      <c r="O138" s="288"/>
      <c r="P138" s="288"/>
      <c r="Q138" s="288"/>
      <c r="R138" s="288"/>
      <c r="S138" s="288"/>
      <c r="T138" s="288"/>
      <c r="U138" s="288"/>
      <c r="V138" s="288"/>
      <c r="W138" s="288"/>
      <c r="X138" s="45"/>
      <c r="Y138" s="45"/>
      <c r="Z138" s="148"/>
      <c r="AA138" s="148"/>
      <c r="AB138" s="53"/>
      <c r="AC138" s="53"/>
      <c r="AD138" s="53"/>
      <c r="AE138" s="53"/>
      <c r="AF138" s="81"/>
      <c r="AG138" s="136"/>
      <c r="AH138" s="150"/>
      <c r="AI138" s="151"/>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150"/>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150"/>
      <c r="C139" s="151"/>
      <c r="D139" s="152"/>
      <c r="E139" s="153"/>
      <c r="F139" s="153"/>
      <c r="G139" s="153"/>
      <c r="H139" s="153"/>
      <c r="I139" s="154"/>
      <c r="J139" s="288"/>
      <c r="K139" s="288"/>
      <c r="L139" s="288"/>
      <c r="M139" s="288"/>
      <c r="N139" s="288"/>
      <c r="O139" s="288"/>
      <c r="P139" s="288"/>
      <c r="Q139" s="288"/>
      <c r="R139" s="288"/>
      <c r="S139" s="288"/>
      <c r="T139" s="288"/>
      <c r="U139" s="288"/>
      <c r="V139" s="288"/>
      <c r="W139" s="288"/>
      <c r="X139" s="45"/>
      <c r="Y139" s="45"/>
      <c r="Z139" s="148"/>
      <c r="AA139" s="148"/>
      <c r="AB139" s="53"/>
      <c r="AC139" s="53"/>
      <c r="AD139" s="53"/>
      <c r="AE139" s="53"/>
      <c r="AF139" s="81"/>
      <c r="AG139" s="136"/>
      <c r="AH139" s="150"/>
      <c r="AI139" s="151"/>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150"/>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150"/>
      <c r="C140" s="151"/>
      <c r="D140" s="152"/>
      <c r="E140" s="153"/>
      <c r="F140" s="153"/>
      <c r="G140" s="153"/>
      <c r="H140" s="153"/>
      <c r="I140" s="154"/>
      <c r="J140" s="288"/>
      <c r="K140" s="288"/>
      <c r="L140" s="288"/>
      <c r="M140" s="288"/>
      <c r="N140" s="288"/>
      <c r="O140" s="288"/>
      <c r="P140" s="288"/>
      <c r="Q140" s="288"/>
      <c r="R140" s="288"/>
      <c r="S140" s="288"/>
      <c r="T140" s="288"/>
      <c r="U140" s="288"/>
      <c r="V140" s="288"/>
      <c r="W140" s="288"/>
      <c r="X140" s="45"/>
      <c r="Y140" s="45"/>
      <c r="Z140" s="148"/>
      <c r="AA140" s="148"/>
      <c r="AB140" s="53"/>
      <c r="AC140" s="53"/>
      <c r="AD140" s="53"/>
      <c r="AE140" s="53"/>
      <c r="AF140" s="81"/>
      <c r="AG140" s="136"/>
      <c r="AH140" s="150"/>
      <c r="AI140" s="151"/>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150"/>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150"/>
      <c r="C141" s="151"/>
      <c r="D141" s="152"/>
      <c r="E141" s="153"/>
      <c r="F141" s="153"/>
      <c r="G141" s="153"/>
      <c r="H141" s="153"/>
      <c r="I141" s="154"/>
      <c r="J141" s="288"/>
      <c r="K141" s="288"/>
      <c r="L141" s="288"/>
      <c r="M141" s="288"/>
      <c r="N141" s="288"/>
      <c r="O141" s="288"/>
      <c r="P141" s="288"/>
      <c r="Q141" s="288"/>
      <c r="R141" s="288"/>
      <c r="S141" s="288"/>
      <c r="T141" s="288"/>
      <c r="U141" s="288"/>
      <c r="V141" s="288"/>
      <c r="W141" s="288"/>
      <c r="X141" s="45"/>
      <c r="Y141" s="45"/>
      <c r="Z141" s="148"/>
      <c r="AA141" s="148"/>
      <c r="AB141" s="53"/>
      <c r="AC141" s="53"/>
      <c r="AD141" s="53"/>
      <c r="AE141" s="53"/>
      <c r="AF141" s="81"/>
      <c r="AG141" s="136"/>
      <c r="AH141" s="150"/>
      <c r="AI141" s="151"/>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150"/>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150"/>
      <c r="C142" s="151"/>
      <c r="D142" s="152"/>
      <c r="E142" s="153"/>
      <c r="F142" s="153"/>
      <c r="G142" s="153"/>
      <c r="H142" s="153"/>
      <c r="I142" s="154"/>
      <c r="J142" s="288"/>
      <c r="K142" s="288"/>
      <c r="L142" s="288"/>
      <c r="M142" s="288"/>
      <c r="N142" s="288"/>
      <c r="O142" s="288"/>
      <c r="P142" s="288"/>
      <c r="Q142" s="288"/>
      <c r="R142" s="288"/>
      <c r="S142" s="288"/>
      <c r="T142" s="288"/>
      <c r="U142" s="288"/>
      <c r="V142" s="288"/>
      <c r="W142" s="288"/>
      <c r="X142" s="45"/>
      <c r="Y142" s="45"/>
      <c r="Z142" s="148"/>
      <c r="AA142" s="148"/>
      <c r="AB142" s="53"/>
      <c r="AC142" s="53"/>
      <c r="AD142" s="53"/>
      <c r="AE142" s="53"/>
      <c r="AF142" s="81"/>
      <c r="AG142" s="136"/>
      <c r="AH142" s="150"/>
      <c r="AI142" s="151"/>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150"/>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150"/>
      <c r="C143" s="151"/>
      <c r="D143" s="152"/>
      <c r="E143" s="153"/>
      <c r="F143" s="153"/>
      <c r="G143" s="153"/>
      <c r="H143" s="153"/>
      <c r="I143" s="154"/>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81"/>
      <c r="AG143" s="136"/>
      <c r="AH143" s="150"/>
      <c r="AI143" s="151"/>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150"/>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150"/>
      <c r="AI144" s="151"/>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150"/>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150"/>
      <c r="AI145" s="151"/>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150"/>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150"/>
      <c r="AI146" s="151"/>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150"/>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150"/>
      <c r="AI147" s="151"/>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150"/>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150"/>
      <c r="AI148" s="151"/>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150"/>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150"/>
      <c r="AI149" s="151"/>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150"/>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150"/>
      <c r="AI150" s="151"/>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150"/>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23">
    <mergeCell ref="DK150:DM150"/>
    <mergeCell ref="DN150:DO150"/>
    <mergeCell ref="BB150:BC150"/>
    <mergeCell ref="BV150:CD150"/>
    <mergeCell ref="CE150:CG150"/>
    <mergeCell ref="CH150:CI150"/>
    <mergeCell ref="DB150:DJ150"/>
    <mergeCell ref="J150:R150"/>
    <mergeCell ref="S150:U150"/>
    <mergeCell ref="V150:W150"/>
    <mergeCell ref="AP150:AX150"/>
    <mergeCell ref="AY150:BA150"/>
    <mergeCell ref="B2:U2"/>
    <mergeCell ref="W2:AC2"/>
    <mergeCell ref="BC2:BI2"/>
    <mergeCell ref="CI2:CO2"/>
    <mergeCell ref="DO2:DU2"/>
    <mergeCell ref="AH2:BA2"/>
    <mergeCell ref="BN2:CG2"/>
    <mergeCell ref="CT2:DM2"/>
    <mergeCell ref="J3:K3"/>
    <mergeCell ref="BV3:BW3"/>
    <mergeCell ref="DN146:DO146"/>
    <mergeCell ref="J147:R147"/>
    <mergeCell ref="S147:U147"/>
    <mergeCell ref="V147:W147"/>
    <mergeCell ref="AP147:AX147"/>
    <mergeCell ref="AY147:BA147"/>
    <mergeCell ref="BB147:BC147"/>
    <mergeCell ref="BV147:CD147"/>
    <mergeCell ref="CE147:CG147"/>
    <mergeCell ref="CH147:CI147"/>
    <mergeCell ref="DB147:DJ147"/>
    <mergeCell ref="DK147:DM147"/>
    <mergeCell ref="DN147:DO147"/>
    <mergeCell ref="BB146:BC146"/>
    <mergeCell ref="BV146:CD146"/>
    <mergeCell ref="CE146:CG146"/>
    <mergeCell ref="CH146:CI146"/>
    <mergeCell ref="DK146:DM146"/>
    <mergeCell ref="DB146:DJ146"/>
    <mergeCell ref="J146:R146"/>
    <mergeCell ref="S146:U146"/>
    <mergeCell ref="V146:W146"/>
    <mergeCell ref="AP146:AX146"/>
    <mergeCell ref="AY146:BA146"/>
    <mergeCell ref="DN149:DO149"/>
    <mergeCell ref="BB148:BC148"/>
    <mergeCell ref="BV148:CD148"/>
    <mergeCell ref="CE148:CG148"/>
    <mergeCell ref="CH148:CI148"/>
    <mergeCell ref="DB148:DJ148"/>
    <mergeCell ref="J148:R148"/>
    <mergeCell ref="S148:U148"/>
    <mergeCell ref="V148:W148"/>
    <mergeCell ref="AP148:AX148"/>
    <mergeCell ref="AY148:BA148"/>
    <mergeCell ref="DK148:DM148"/>
    <mergeCell ref="DN148:DO148"/>
    <mergeCell ref="J149:R149"/>
    <mergeCell ref="S149:U149"/>
    <mergeCell ref="V149:W149"/>
    <mergeCell ref="AP149:AX149"/>
    <mergeCell ref="AY149:BA149"/>
    <mergeCell ref="BB149:BC149"/>
    <mergeCell ref="BV149:CD149"/>
    <mergeCell ref="CE149:CG149"/>
    <mergeCell ref="CH149:CI149"/>
    <mergeCell ref="DB149:DJ149"/>
    <mergeCell ref="DK149:DM149"/>
    <mergeCell ref="DN144:DO144"/>
    <mergeCell ref="J145:R145"/>
    <mergeCell ref="S145:U145"/>
    <mergeCell ref="V145:W145"/>
    <mergeCell ref="AP145:AX145"/>
    <mergeCell ref="AY145:BA145"/>
    <mergeCell ref="BB145:BC145"/>
    <mergeCell ref="BV145:CD145"/>
    <mergeCell ref="CE145:CG145"/>
    <mergeCell ref="CH145:CI145"/>
    <mergeCell ref="DB145:DJ145"/>
    <mergeCell ref="DK145:DM145"/>
    <mergeCell ref="DN145:DO145"/>
    <mergeCell ref="BB144:BC144"/>
    <mergeCell ref="BV144:CD144"/>
    <mergeCell ref="CE144:CG144"/>
    <mergeCell ref="CH144:CI144"/>
    <mergeCell ref="DB144:DJ144"/>
    <mergeCell ref="J144:R144"/>
    <mergeCell ref="S144:U144"/>
    <mergeCell ref="V144:W144"/>
    <mergeCell ref="AP144:AX144"/>
    <mergeCell ref="AY144:BA144"/>
    <mergeCell ref="DK144:DM144"/>
    <mergeCell ref="DK142:DM142"/>
    <mergeCell ref="DN142:DO142"/>
    <mergeCell ref="J143:R143"/>
    <mergeCell ref="S143:U143"/>
    <mergeCell ref="V143:W143"/>
    <mergeCell ref="AP143:AX143"/>
    <mergeCell ref="AY143:BA143"/>
    <mergeCell ref="BB143:BC143"/>
    <mergeCell ref="BV143:CD143"/>
    <mergeCell ref="CE143:CG143"/>
    <mergeCell ref="CH143:CI143"/>
    <mergeCell ref="DB143:DJ143"/>
    <mergeCell ref="DK143:DM143"/>
    <mergeCell ref="DN143:DO143"/>
    <mergeCell ref="BB142:BC142"/>
    <mergeCell ref="BV142:CD142"/>
    <mergeCell ref="CE142:CG142"/>
    <mergeCell ref="CH142:CI142"/>
    <mergeCell ref="DB142:DJ142"/>
    <mergeCell ref="J142:R142"/>
    <mergeCell ref="S142:U142"/>
    <mergeCell ref="V142:W142"/>
    <mergeCell ref="AP142:AX142"/>
    <mergeCell ref="AY142:BA142"/>
    <mergeCell ref="DK140:DM140"/>
    <mergeCell ref="DN140:DO140"/>
    <mergeCell ref="J141:R141"/>
    <mergeCell ref="S141:U141"/>
    <mergeCell ref="V141:W141"/>
    <mergeCell ref="AP141:AX141"/>
    <mergeCell ref="AY141:BA141"/>
    <mergeCell ref="BB141:BC141"/>
    <mergeCell ref="BV141:CD141"/>
    <mergeCell ref="CE141:CG141"/>
    <mergeCell ref="CH141:CI141"/>
    <mergeCell ref="DB141:DJ141"/>
    <mergeCell ref="DK141:DM141"/>
    <mergeCell ref="DN141:DO141"/>
    <mergeCell ref="BB140:BC140"/>
    <mergeCell ref="BV140:CD140"/>
    <mergeCell ref="CE140:CG140"/>
    <mergeCell ref="CH140:CI140"/>
    <mergeCell ref="DB140:DJ140"/>
    <mergeCell ref="J140:R140"/>
    <mergeCell ref="S140:U140"/>
    <mergeCell ref="V140:W140"/>
    <mergeCell ref="AP140:AX140"/>
    <mergeCell ref="AY140:BA140"/>
    <mergeCell ref="DK138:DM138"/>
    <mergeCell ref="DN138:DO138"/>
    <mergeCell ref="J139:R139"/>
    <mergeCell ref="S139:U139"/>
    <mergeCell ref="V139:W139"/>
    <mergeCell ref="AP139:AX139"/>
    <mergeCell ref="AY139:BA139"/>
    <mergeCell ref="BB139:BC139"/>
    <mergeCell ref="BV139:CD139"/>
    <mergeCell ref="CE139:CG139"/>
    <mergeCell ref="CH139:CI139"/>
    <mergeCell ref="DB139:DJ139"/>
    <mergeCell ref="DK139:DM139"/>
    <mergeCell ref="DN139:DO139"/>
    <mergeCell ref="BB138:BC138"/>
    <mergeCell ref="BV138:CD138"/>
    <mergeCell ref="CE138:CG138"/>
    <mergeCell ref="CH138:CI138"/>
    <mergeCell ref="DB138:DJ138"/>
    <mergeCell ref="J138:R138"/>
    <mergeCell ref="S138:U138"/>
    <mergeCell ref="V138:W138"/>
    <mergeCell ref="AP138:AX138"/>
    <mergeCell ref="AY138:BA138"/>
    <mergeCell ref="DK136:DM136"/>
    <mergeCell ref="DN136:DO136"/>
    <mergeCell ref="J137:R137"/>
    <mergeCell ref="S137:U137"/>
    <mergeCell ref="V137:W137"/>
    <mergeCell ref="AP137:AX137"/>
    <mergeCell ref="AY137:BA137"/>
    <mergeCell ref="BB137:BC137"/>
    <mergeCell ref="BV137:CD137"/>
    <mergeCell ref="CE137:CG137"/>
    <mergeCell ref="CH137:CI137"/>
    <mergeCell ref="DB137:DJ137"/>
    <mergeCell ref="DK137:DM137"/>
    <mergeCell ref="DN137:DO137"/>
    <mergeCell ref="BB136:BC136"/>
    <mergeCell ref="BV136:CD136"/>
    <mergeCell ref="CE136:CG136"/>
    <mergeCell ref="CH136:CI136"/>
    <mergeCell ref="DB136:DJ136"/>
    <mergeCell ref="J136:R136"/>
    <mergeCell ref="S136:U136"/>
    <mergeCell ref="V136:W136"/>
    <mergeCell ref="AP136:AX136"/>
    <mergeCell ref="AY136:BA136"/>
    <mergeCell ref="DK134:DM134"/>
    <mergeCell ref="DN134:DO134"/>
    <mergeCell ref="J135:R135"/>
    <mergeCell ref="S135:U135"/>
    <mergeCell ref="V135:W135"/>
    <mergeCell ref="AP135:AX135"/>
    <mergeCell ref="AY135:BA135"/>
    <mergeCell ref="BB135:BC135"/>
    <mergeCell ref="BV135:CD135"/>
    <mergeCell ref="CE135:CG135"/>
    <mergeCell ref="CH135:CI135"/>
    <mergeCell ref="DB135:DJ135"/>
    <mergeCell ref="DK135:DM135"/>
    <mergeCell ref="DN135:DO135"/>
    <mergeCell ref="BB134:BC134"/>
    <mergeCell ref="BV134:CD134"/>
    <mergeCell ref="CE134:CG134"/>
    <mergeCell ref="CH134:CI134"/>
    <mergeCell ref="DB134:DJ134"/>
    <mergeCell ref="J134:R134"/>
    <mergeCell ref="S134:U134"/>
    <mergeCell ref="V134:W134"/>
    <mergeCell ref="AP134:AX134"/>
    <mergeCell ref="AY134:BA134"/>
    <mergeCell ref="AH133:AI133"/>
    <mergeCell ref="AJ133:AO133"/>
    <mergeCell ref="AP133:AX133"/>
    <mergeCell ref="AY133:BA133"/>
    <mergeCell ref="BB133:BC133"/>
    <mergeCell ref="B133:C133"/>
    <mergeCell ref="D133:I133"/>
    <mergeCell ref="J133:R133"/>
    <mergeCell ref="S133:U133"/>
    <mergeCell ref="V133:W133"/>
    <mergeCell ref="CT133:CU133"/>
    <mergeCell ref="CV133:DA133"/>
    <mergeCell ref="DB133:DJ133"/>
    <mergeCell ref="DK133:DM133"/>
    <mergeCell ref="DN133:DO133"/>
    <mergeCell ref="BN133:BO133"/>
    <mergeCell ref="BP133:BU133"/>
    <mergeCell ref="BV133:CD133"/>
    <mergeCell ref="CE133:CG133"/>
    <mergeCell ref="CH133:CI133"/>
    <mergeCell ref="AH132:AI132"/>
    <mergeCell ref="AJ132:AO132"/>
    <mergeCell ref="AP132:AX132"/>
    <mergeCell ref="AY132:BA132"/>
    <mergeCell ref="BB132:BC132"/>
    <mergeCell ref="B132:C132"/>
    <mergeCell ref="D132:I132"/>
    <mergeCell ref="J132:R132"/>
    <mergeCell ref="S132:U132"/>
    <mergeCell ref="V132:W132"/>
    <mergeCell ref="CT132:CU132"/>
    <mergeCell ref="CV132:DA132"/>
    <mergeCell ref="DB132:DJ132"/>
    <mergeCell ref="DK132:DM132"/>
    <mergeCell ref="DN132:DO132"/>
    <mergeCell ref="BN132:BO132"/>
    <mergeCell ref="BP132:BU132"/>
    <mergeCell ref="BV132:CD132"/>
    <mergeCell ref="CE132:CG132"/>
    <mergeCell ref="CH132:CI132"/>
    <mergeCell ref="AH131:AI131"/>
    <mergeCell ref="AJ131:AO131"/>
    <mergeCell ref="AP131:AX131"/>
    <mergeCell ref="AY131:BA131"/>
    <mergeCell ref="BB131:BC131"/>
    <mergeCell ref="B131:C131"/>
    <mergeCell ref="D131:I131"/>
    <mergeCell ref="J131:R131"/>
    <mergeCell ref="S131:U131"/>
    <mergeCell ref="V131:W131"/>
    <mergeCell ref="CT131:CU131"/>
    <mergeCell ref="CV131:DA131"/>
    <mergeCell ref="DB131:DJ131"/>
    <mergeCell ref="DK131:DM131"/>
    <mergeCell ref="DN131:DO131"/>
    <mergeCell ref="BN131:BO131"/>
    <mergeCell ref="BP131:BU131"/>
    <mergeCell ref="BV131:CD131"/>
    <mergeCell ref="CE131:CG131"/>
    <mergeCell ref="CH131:CI131"/>
    <mergeCell ref="AH130:AI130"/>
    <mergeCell ref="AJ130:AO130"/>
    <mergeCell ref="AP130:AX130"/>
    <mergeCell ref="AY130:BA130"/>
    <mergeCell ref="BB130:BC130"/>
    <mergeCell ref="B130:C130"/>
    <mergeCell ref="D130:I130"/>
    <mergeCell ref="J130:R130"/>
    <mergeCell ref="S130:U130"/>
    <mergeCell ref="V130:W130"/>
    <mergeCell ref="CT130:CU130"/>
    <mergeCell ref="CV130:DA130"/>
    <mergeCell ref="DB130:DJ130"/>
    <mergeCell ref="DK130:DM130"/>
    <mergeCell ref="DN130:DO130"/>
    <mergeCell ref="BN130:BO130"/>
    <mergeCell ref="BP130:BU130"/>
    <mergeCell ref="BV130:CD130"/>
    <mergeCell ref="CE130:CG130"/>
    <mergeCell ref="CH130:CI130"/>
    <mergeCell ref="AH129:AI129"/>
    <mergeCell ref="AJ129:AO129"/>
    <mergeCell ref="AP129:AX129"/>
    <mergeCell ref="AY129:BA129"/>
    <mergeCell ref="BB129:BC129"/>
    <mergeCell ref="B129:C129"/>
    <mergeCell ref="D129:I129"/>
    <mergeCell ref="J129:R129"/>
    <mergeCell ref="S129:U129"/>
    <mergeCell ref="V129:W129"/>
    <mergeCell ref="CT129:CU129"/>
    <mergeCell ref="CV129:DA129"/>
    <mergeCell ref="DB129:DJ129"/>
    <mergeCell ref="DK129:DM129"/>
    <mergeCell ref="DN129:DO129"/>
    <mergeCell ref="BN129:BO129"/>
    <mergeCell ref="BP129:BU129"/>
    <mergeCell ref="BV129:CD129"/>
    <mergeCell ref="CE129:CG129"/>
    <mergeCell ref="CH129:CI129"/>
    <mergeCell ref="AH128:AI128"/>
    <mergeCell ref="AJ128:AO128"/>
    <mergeCell ref="AP128:AX128"/>
    <mergeCell ref="AY128:BA128"/>
    <mergeCell ref="BB128:BC128"/>
    <mergeCell ref="B128:C128"/>
    <mergeCell ref="D128:I128"/>
    <mergeCell ref="J128:R128"/>
    <mergeCell ref="S128:U128"/>
    <mergeCell ref="V128:W128"/>
    <mergeCell ref="CT128:CU128"/>
    <mergeCell ref="CV128:DA128"/>
    <mergeCell ref="DB128:DJ128"/>
    <mergeCell ref="DK128:DM128"/>
    <mergeCell ref="DN128:DO128"/>
    <mergeCell ref="BN128:BO128"/>
    <mergeCell ref="BP128:BU128"/>
    <mergeCell ref="CE128:CG128"/>
    <mergeCell ref="CH128:CI128"/>
    <mergeCell ref="BV127:CD128"/>
    <mergeCell ref="CT127:CU127"/>
    <mergeCell ref="CV127:DA127"/>
    <mergeCell ref="DB127:DJ127"/>
    <mergeCell ref="DK127:DM127"/>
    <mergeCell ref="DN127:DO127"/>
    <mergeCell ref="BN127:BO127"/>
    <mergeCell ref="BP127:BU127"/>
    <mergeCell ref="CE127:CG127"/>
    <mergeCell ref="CH127:CI127"/>
    <mergeCell ref="AH127:AI127"/>
    <mergeCell ref="AJ127:AO127"/>
    <mergeCell ref="AP127:AX127"/>
    <mergeCell ref="AY127:BA127"/>
    <mergeCell ref="BB127:BC127"/>
    <mergeCell ref="B127:C127"/>
    <mergeCell ref="D127:I127"/>
    <mergeCell ref="J127:R127"/>
    <mergeCell ref="S127:U127"/>
    <mergeCell ref="V127:W127"/>
    <mergeCell ref="CE126:CG126"/>
    <mergeCell ref="CH126:CI126"/>
    <mergeCell ref="AH126:AI126"/>
    <mergeCell ref="AJ126:AO126"/>
    <mergeCell ref="AP126:AX126"/>
    <mergeCell ref="AY126:BA126"/>
    <mergeCell ref="BB126:BC126"/>
    <mergeCell ref="B126:C126"/>
    <mergeCell ref="D126:I126"/>
    <mergeCell ref="J126:R126"/>
    <mergeCell ref="S126:U126"/>
    <mergeCell ref="V126:W126"/>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CT126:CU126"/>
    <mergeCell ref="CV126:DA126"/>
    <mergeCell ref="DB126:DJ126"/>
    <mergeCell ref="DK126:DM126"/>
    <mergeCell ref="DN126:DO126"/>
    <mergeCell ref="BN126:BO126"/>
    <mergeCell ref="BP126:BU126"/>
    <mergeCell ref="BV126:CD126"/>
    <mergeCell ref="BR36:BS36"/>
    <mergeCell ref="BV36:CO40"/>
    <mergeCell ref="CT83:CT99"/>
    <mergeCell ref="BN83:BN99"/>
    <mergeCell ref="D99:AA99"/>
    <mergeCell ref="AJ99:BG99"/>
    <mergeCell ref="BP99:CM99"/>
    <mergeCell ref="CV99:DS99"/>
    <mergeCell ref="AU125:BG125"/>
    <mergeCell ref="BN125:BZ125"/>
    <mergeCell ref="CA125:CM125"/>
    <mergeCell ref="CT125:DF125"/>
    <mergeCell ref="DG125:DS125"/>
    <mergeCell ref="BN37:BQ40"/>
    <mergeCell ref="BR37:BU40"/>
    <mergeCell ref="BN36:BO36"/>
    <mergeCell ref="AJ83:BG83"/>
    <mergeCell ref="AJ84:BG84"/>
    <mergeCell ref="AJ85:BG85"/>
    <mergeCell ref="AJ86:BG86"/>
    <mergeCell ref="AJ87:BG87"/>
    <mergeCell ref="AJ88:BG88"/>
    <mergeCell ref="AJ89:BG89"/>
    <mergeCell ref="AJ90:BG90"/>
    <mergeCell ref="DN31:DQ34"/>
    <mergeCell ref="DR31:DU34"/>
    <mergeCell ref="CT36:CU36"/>
    <mergeCell ref="CX36:CY36"/>
    <mergeCell ref="DB36:DU40"/>
    <mergeCell ref="CT37:CW40"/>
    <mergeCell ref="CX37:DA40"/>
    <mergeCell ref="CT31:CW34"/>
    <mergeCell ref="CX31:DA34"/>
    <mergeCell ref="DB31:DE34"/>
    <mergeCell ref="DF31:DI34"/>
    <mergeCell ref="DJ31:DM34"/>
    <mergeCell ref="DN19:DQ22"/>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DN25:DQ28"/>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CT18:CU18"/>
    <mergeCell ref="CX18:CY18"/>
    <mergeCell ref="DB18:DC18"/>
    <mergeCell ref="DF18:DG18"/>
    <mergeCell ref="DJ18:DK18"/>
    <mergeCell ref="DN18:DO18"/>
    <mergeCell ref="DR18:DS18"/>
    <mergeCell ref="CT13:CW16"/>
    <mergeCell ref="CX13:DA16"/>
    <mergeCell ref="DB13:DE16"/>
    <mergeCell ref="DF13:DI16"/>
    <mergeCell ref="DJ13:DM16"/>
    <mergeCell ref="CU1:DX1"/>
    <mergeCell ref="CX3:CY3"/>
    <mergeCell ref="DE3:DF3"/>
    <mergeCell ref="DM3:DN3"/>
    <mergeCell ref="DP3:DQ3"/>
    <mergeCell ref="CZ3:DD3"/>
    <mergeCell ref="DH3:DK3"/>
    <mergeCell ref="DN13:DQ16"/>
    <mergeCell ref="DR13:DU16"/>
    <mergeCell ref="DN7:DQ10"/>
    <mergeCell ref="DR7:DU10"/>
    <mergeCell ref="CT12:CU12"/>
    <mergeCell ref="CX12:CY12"/>
    <mergeCell ref="DB12:DC12"/>
    <mergeCell ref="DF12:DG12"/>
    <mergeCell ref="DJ12:DK12"/>
    <mergeCell ref="DN12:DO12"/>
    <mergeCell ref="DR12:DS12"/>
    <mergeCell ref="CT7:CW10"/>
    <mergeCell ref="CX7:DA10"/>
    <mergeCell ref="DB7:DE10"/>
    <mergeCell ref="DF7:DI10"/>
    <mergeCell ref="DJ7:DM10"/>
    <mergeCell ref="DN4:DQ4"/>
    <mergeCell ref="DR4:DU4"/>
    <mergeCell ref="CT6:CU6"/>
    <mergeCell ref="CX6:CY6"/>
    <mergeCell ref="DB6:DC6"/>
    <mergeCell ref="DF6:DG6"/>
    <mergeCell ref="DJ6:DK6"/>
    <mergeCell ref="DN6:DO6"/>
    <mergeCell ref="DR6:DS6"/>
    <mergeCell ref="CT4:CW4"/>
    <mergeCell ref="CX4:DA4"/>
    <mergeCell ref="DB4:DE4"/>
    <mergeCell ref="DF4:DI4"/>
    <mergeCell ref="DJ4:DM4"/>
    <mergeCell ref="BN31:BQ34"/>
    <mergeCell ref="BR31:BU34"/>
    <mergeCell ref="BV31:BY34"/>
    <mergeCell ref="BZ31:CC34"/>
    <mergeCell ref="CD31:CG34"/>
    <mergeCell ref="CH25:CK28"/>
    <mergeCell ref="CL25:CO28"/>
    <mergeCell ref="BN30:BO30"/>
    <mergeCell ref="BR30:BS30"/>
    <mergeCell ref="BV30:BW30"/>
    <mergeCell ref="BZ30:CA30"/>
    <mergeCell ref="CD30:CE30"/>
    <mergeCell ref="CH30:CI30"/>
    <mergeCell ref="CL30:CM30"/>
    <mergeCell ref="BN25:BQ28"/>
    <mergeCell ref="BR25:BU28"/>
    <mergeCell ref="BV25:BY28"/>
    <mergeCell ref="BZ25:CC28"/>
    <mergeCell ref="CD25:CG28"/>
    <mergeCell ref="CH31:CK34"/>
    <mergeCell ref="CL31:CO34"/>
    <mergeCell ref="CL13:CO16"/>
    <mergeCell ref="BN18:BO18"/>
    <mergeCell ref="BR18:BS18"/>
    <mergeCell ref="BV18:BW18"/>
    <mergeCell ref="BZ18:CA18"/>
    <mergeCell ref="CD18:CE18"/>
    <mergeCell ref="CH18:CI18"/>
    <mergeCell ref="CL18:CM18"/>
    <mergeCell ref="BN13:BQ16"/>
    <mergeCell ref="BR13:BU16"/>
    <mergeCell ref="BV13:BY16"/>
    <mergeCell ref="BZ13:CC16"/>
    <mergeCell ref="CD13:CG16"/>
    <mergeCell ref="CL19:CO22"/>
    <mergeCell ref="BN24:BO24"/>
    <mergeCell ref="BR24:BS24"/>
    <mergeCell ref="BV24:BW24"/>
    <mergeCell ref="BZ24:CA24"/>
    <mergeCell ref="CD24:CE24"/>
    <mergeCell ref="CH24:CI24"/>
    <mergeCell ref="CL24:CM24"/>
    <mergeCell ref="BN19:BQ22"/>
    <mergeCell ref="BR19:BU22"/>
    <mergeCell ref="BV19:BY22"/>
    <mergeCell ref="BZ19:CC22"/>
    <mergeCell ref="CD19:CG22"/>
    <mergeCell ref="CH4:CK4"/>
    <mergeCell ref="CL4:CO4"/>
    <mergeCell ref="BN6:BO6"/>
    <mergeCell ref="BR6:BS6"/>
    <mergeCell ref="BV6:BW6"/>
    <mergeCell ref="BZ6:CA6"/>
    <mergeCell ref="CD6:CE6"/>
    <mergeCell ref="CH6:CI6"/>
    <mergeCell ref="CL6:CM6"/>
    <mergeCell ref="BN4:BQ4"/>
    <mergeCell ref="BR4:BU4"/>
    <mergeCell ref="BV4:BY4"/>
    <mergeCell ref="BZ4:CC4"/>
    <mergeCell ref="CD4:CG4"/>
    <mergeCell ref="CL7:CO10"/>
    <mergeCell ref="BN12:BO12"/>
    <mergeCell ref="BR12:BS12"/>
    <mergeCell ref="BV12:BW12"/>
    <mergeCell ref="BZ12:CA12"/>
    <mergeCell ref="CD12:CE12"/>
    <mergeCell ref="CH12:CI12"/>
    <mergeCell ref="CL12:CM12"/>
    <mergeCell ref="BN7:BQ10"/>
    <mergeCell ref="BR7:BU10"/>
    <mergeCell ref="BV7:BY10"/>
    <mergeCell ref="BZ7:CC10"/>
    <mergeCell ref="CD7:CG10"/>
    <mergeCell ref="AX30:AY30"/>
    <mergeCell ref="BB30:BC30"/>
    <mergeCell ref="BF30:BG30"/>
    <mergeCell ref="AH25:AK28"/>
    <mergeCell ref="AL25:AO28"/>
    <mergeCell ref="AP25:AS28"/>
    <mergeCell ref="AT25:AW28"/>
    <mergeCell ref="AX25:BA28"/>
    <mergeCell ref="CH7:CK10"/>
    <mergeCell ref="CH19:CK22"/>
    <mergeCell ref="CH13:CK16"/>
    <mergeCell ref="BB13:BE16"/>
    <mergeCell ref="BF13:BI16"/>
    <mergeCell ref="AH18:AI18"/>
    <mergeCell ref="AL18:AM18"/>
    <mergeCell ref="AP18:AQ18"/>
    <mergeCell ref="AT18:AU18"/>
    <mergeCell ref="AX18:AY18"/>
    <mergeCell ref="BB18:BC18"/>
    <mergeCell ref="BF18:BG18"/>
    <mergeCell ref="AH13:AK16"/>
    <mergeCell ref="AL13:AO16"/>
    <mergeCell ref="AP13:AS16"/>
    <mergeCell ref="AT13:AW16"/>
    <mergeCell ref="BO1:CR1"/>
    <mergeCell ref="BR3:BS3"/>
    <mergeCell ref="BY3:BZ3"/>
    <mergeCell ref="CD3:CE3"/>
    <mergeCell ref="CG3:CH3"/>
    <mergeCell ref="CJ3:CK3"/>
    <mergeCell ref="BB31:BE34"/>
    <mergeCell ref="BF31:BI34"/>
    <mergeCell ref="AH36:AI36"/>
    <mergeCell ref="AL36:AM36"/>
    <mergeCell ref="AP36:BI40"/>
    <mergeCell ref="AH37:AK40"/>
    <mergeCell ref="AL37:AO40"/>
    <mergeCell ref="AH31:AK34"/>
    <mergeCell ref="AL31:AO34"/>
    <mergeCell ref="AP31:AS34"/>
    <mergeCell ref="AT31:AW34"/>
    <mergeCell ref="AX31:BA34"/>
    <mergeCell ref="BB25:BE28"/>
    <mergeCell ref="BF25:BI28"/>
    <mergeCell ref="AH30:AI30"/>
    <mergeCell ref="AL30:AM30"/>
    <mergeCell ref="AP30:AQ30"/>
    <mergeCell ref="AT30:AU30"/>
    <mergeCell ref="AX13:BA16"/>
    <mergeCell ref="BF19:BI22"/>
    <mergeCell ref="AH24:AI24"/>
    <mergeCell ref="AL24:AM24"/>
    <mergeCell ref="AP24:AQ24"/>
    <mergeCell ref="AT24:AU24"/>
    <mergeCell ref="AX24:AY24"/>
    <mergeCell ref="BB24:BC24"/>
    <mergeCell ref="BF24:BG24"/>
    <mergeCell ref="AH19:AK22"/>
    <mergeCell ref="AL19:AO22"/>
    <mergeCell ref="AP19:AS22"/>
    <mergeCell ref="AT19:AW22"/>
    <mergeCell ref="AX19:BA22"/>
    <mergeCell ref="B6:C6"/>
    <mergeCell ref="Z12:AA12"/>
    <mergeCell ref="B12:C12"/>
    <mergeCell ref="F12:G12"/>
    <mergeCell ref="R12:S12"/>
    <mergeCell ref="V12:W12"/>
    <mergeCell ref="BB7:BE10"/>
    <mergeCell ref="BF7:BI10"/>
    <mergeCell ref="AH12:AI12"/>
    <mergeCell ref="AL12:AM12"/>
    <mergeCell ref="AP12:AQ12"/>
    <mergeCell ref="AT12:AU12"/>
    <mergeCell ref="AX12:AY12"/>
    <mergeCell ref="BB12:BC12"/>
    <mergeCell ref="BF12:BG12"/>
    <mergeCell ref="AH7:AK10"/>
    <mergeCell ref="AL7:AO10"/>
    <mergeCell ref="AP7:AS10"/>
    <mergeCell ref="AT7:AW10"/>
    <mergeCell ref="AX7:BA10"/>
    <mergeCell ref="AH6:AI6"/>
    <mergeCell ref="AL6:AM6"/>
    <mergeCell ref="AP6:AQ6"/>
    <mergeCell ref="AT6:AU6"/>
    <mergeCell ref="AI1:BL1"/>
    <mergeCell ref="AL3:AM3"/>
    <mergeCell ref="AS3:AT3"/>
    <mergeCell ref="AX3:AY3"/>
    <mergeCell ref="BA3:BB3"/>
    <mergeCell ref="BD3:BE3"/>
    <mergeCell ref="AP3:AQ3"/>
    <mergeCell ref="Z13:AC16"/>
    <mergeCell ref="V25:Y28"/>
    <mergeCell ref="Z25:AC28"/>
    <mergeCell ref="Z18:AA18"/>
    <mergeCell ref="V18:W18"/>
    <mergeCell ref="Z7:AC10"/>
    <mergeCell ref="BB4:BE4"/>
    <mergeCell ref="BF4:BI4"/>
    <mergeCell ref="AX6:AY6"/>
    <mergeCell ref="BB6:BC6"/>
    <mergeCell ref="BF6:BG6"/>
    <mergeCell ref="AH4:AK4"/>
    <mergeCell ref="AL4:AO4"/>
    <mergeCell ref="AP4:AS4"/>
    <mergeCell ref="AT4:AW4"/>
    <mergeCell ref="AX4:BA4"/>
    <mergeCell ref="BB19:BE22"/>
    <mergeCell ref="B4:E4"/>
    <mergeCell ref="F4:I4"/>
    <mergeCell ref="J4:M4"/>
    <mergeCell ref="N4:Q4"/>
    <mergeCell ref="R4:U4"/>
    <mergeCell ref="F6:G6"/>
    <mergeCell ref="Z30:AA30"/>
    <mergeCell ref="N25:Q28"/>
    <mergeCell ref="R25:U28"/>
    <mergeCell ref="V24:W24"/>
    <mergeCell ref="Z24:AA24"/>
    <mergeCell ref="B13:E16"/>
    <mergeCell ref="F13:I16"/>
    <mergeCell ref="B18:C18"/>
    <mergeCell ref="F18:G18"/>
    <mergeCell ref="J18:K18"/>
    <mergeCell ref="N18:O18"/>
    <mergeCell ref="R18:S18"/>
    <mergeCell ref="N13:Q16"/>
    <mergeCell ref="N19:Q22"/>
    <mergeCell ref="R19:U22"/>
    <mergeCell ref="R24:S24"/>
    <mergeCell ref="J13:M16"/>
    <mergeCell ref="N24:O24"/>
    <mergeCell ref="J12:K12"/>
    <mergeCell ref="N12:O12"/>
    <mergeCell ref="J6:K6"/>
    <mergeCell ref="N6:O6"/>
    <mergeCell ref="R6:S6"/>
    <mergeCell ref="V6:W6"/>
    <mergeCell ref="Z6:AA6"/>
    <mergeCell ref="N7:Q10"/>
    <mergeCell ref="R7:U10"/>
    <mergeCell ref="V7:Y10"/>
    <mergeCell ref="R31:U34"/>
    <mergeCell ref="V30:W30"/>
    <mergeCell ref="J36:AC40"/>
    <mergeCell ref="B37:E40"/>
    <mergeCell ref="F37:I40"/>
    <mergeCell ref="V19:Y22"/>
    <mergeCell ref="Z19:AC22"/>
    <mergeCell ref="V31:Y34"/>
    <mergeCell ref="Z31:AC34"/>
    <mergeCell ref="B30:C30"/>
    <mergeCell ref="F30:G30"/>
    <mergeCell ref="J30:K30"/>
    <mergeCell ref="N30:O30"/>
    <mergeCell ref="R30:S30"/>
    <mergeCell ref="B31:E34"/>
    <mergeCell ref="F31:I34"/>
    <mergeCell ref="J31:M34"/>
    <mergeCell ref="N31:Q34"/>
    <mergeCell ref="J25:M28"/>
    <mergeCell ref="B24:C24"/>
    <mergeCell ref="F24:G24"/>
    <mergeCell ref="J24:K24"/>
    <mergeCell ref="A1:A41"/>
    <mergeCell ref="F3:G3"/>
    <mergeCell ref="B25:E28"/>
    <mergeCell ref="F25:I28"/>
    <mergeCell ref="B36:C36"/>
    <mergeCell ref="F36:G36"/>
    <mergeCell ref="A42:A81"/>
    <mergeCell ref="A82:A121"/>
    <mergeCell ref="B83:B99"/>
    <mergeCell ref="B1:AF1"/>
    <mergeCell ref="M3:N3"/>
    <mergeCell ref="R3:S3"/>
    <mergeCell ref="U3:V3"/>
    <mergeCell ref="X3:Y3"/>
    <mergeCell ref="V4:Y4"/>
    <mergeCell ref="R13:U16"/>
    <mergeCell ref="V13:Y16"/>
    <mergeCell ref="Z4:AC4"/>
    <mergeCell ref="B7:E10"/>
    <mergeCell ref="F7:I10"/>
    <mergeCell ref="B19:E22"/>
    <mergeCell ref="F19:I22"/>
    <mergeCell ref="J19:M22"/>
    <mergeCell ref="J7:M10"/>
    <mergeCell ref="D83:AA83"/>
    <mergeCell ref="D84:AA84"/>
    <mergeCell ref="D85:AA85"/>
    <mergeCell ref="D86:AA86"/>
    <mergeCell ref="D87:AA87"/>
    <mergeCell ref="D88:AA88"/>
    <mergeCell ref="D89:AA89"/>
    <mergeCell ref="D90:AA90"/>
    <mergeCell ref="D91:AA91"/>
    <mergeCell ref="CV93:DS93"/>
    <mergeCell ref="CV94:DS94"/>
    <mergeCell ref="CV95:DS95"/>
    <mergeCell ref="CV96:DS96"/>
    <mergeCell ref="CV97:DS97"/>
    <mergeCell ref="CV98:DS98"/>
    <mergeCell ref="D98:AA98"/>
    <mergeCell ref="D97:AA97"/>
    <mergeCell ref="D92:AA92"/>
    <mergeCell ref="D93:AA93"/>
    <mergeCell ref="D94:AA94"/>
    <mergeCell ref="D95:AA95"/>
    <mergeCell ref="D96:AA96"/>
    <mergeCell ref="AJ98:BG98"/>
    <mergeCell ref="AJ92:BG92"/>
    <mergeCell ref="AJ93:BG93"/>
    <mergeCell ref="AJ94:BG94"/>
    <mergeCell ref="AJ95:BG95"/>
    <mergeCell ref="AJ96:BG96"/>
    <mergeCell ref="AJ97:BG97"/>
    <mergeCell ref="AH83:AH99"/>
    <mergeCell ref="CV83:DS83"/>
    <mergeCell ref="CV84:DS84"/>
    <mergeCell ref="AJ91:BG91"/>
    <mergeCell ref="CV85:DS85"/>
    <mergeCell ref="CV86:DS86"/>
    <mergeCell ref="CV87:DS87"/>
    <mergeCell ref="CV88:DS88"/>
    <mergeCell ref="CV89:DS89"/>
    <mergeCell ref="CV90:DS90"/>
    <mergeCell ref="CV91:DS91"/>
    <mergeCell ref="BP98:CM98"/>
    <mergeCell ref="BP83:CM83"/>
    <mergeCell ref="BP84:CM84"/>
    <mergeCell ref="BP85:CM85"/>
    <mergeCell ref="BP86:CM86"/>
    <mergeCell ref="BP87:CM87"/>
    <mergeCell ref="BP88:CM88"/>
    <mergeCell ref="BP89:CM89"/>
    <mergeCell ref="BP90:CM90"/>
    <mergeCell ref="BP91:CM91"/>
    <mergeCell ref="BP92:CM92"/>
    <mergeCell ref="BP93:CM93"/>
    <mergeCell ref="BP94:CM94"/>
    <mergeCell ref="BP95:CM95"/>
    <mergeCell ref="BP96:CM96"/>
    <mergeCell ref="BP97:CM97"/>
    <mergeCell ref="CV92:DS92"/>
  </mergeCells>
  <phoneticPr fontId="0" type="noConversion"/>
  <printOptions horizontalCentered="1" verticalCentered="1"/>
  <pageMargins left="0.5" right="0.5" top="0.25" bottom="0.25" header="0.25" footer="0.25"/>
  <pageSetup scale="18"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Y161"/>
  <sheetViews>
    <sheetView showGridLines="0" zoomScale="85" zoomScaleNormal="85" workbookViewId="0">
      <pane xSplit="1" ySplit="1" topLeftCell="B2" activePane="bottomRight" state="frozen"/>
      <selection activeCell="AC52" sqref="AC52"/>
      <selection pane="topRight" activeCell="AC52" sqref="AC52"/>
      <selection pane="bottomLeft" activeCell="AC52" sqref="AC52"/>
      <selection pane="bottomRight" activeCell="F25" sqref="F25:I28"/>
    </sheetView>
  </sheetViews>
  <sheetFormatPr defaultRowHeight="12.75" x14ac:dyDescent="0.2"/>
  <cols>
    <col min="1" max="1" width="8.7109375" style="50" customWidth="1"/>
    <col min="2" max="29" width="5.7109375" customWidth="1"/>
    <col min="30" max="32" width="2.7109375" customWidth="1"/>
    <col min="34" max="61" width="5.7109375" customWidth="1"/>
    <col min="62" max="64" width="2.7109375" customWidth="1"/>
    <col min="66" max="93" width="5.7109375" customWidth="1"/>
    <col min="94" max="96" width="2.7109375" customWidth="1"/>
    <col min="98" max="125" width="5.710937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103"/>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103"/>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88</v>
      </c>
      <c r="C2" s="420"/>
      <c r="D2" s="420"/>
      <c r="E2" s="420"/>
      <c r="F2" s="420"/>
      <c r="G2" s="420"/>
      <c r="H2" s="420"/>
      <c r="I2" s="420"/>
      <c r="J2" s="420"/>
      <c r="K2" s="420"/>
      <c r="L2" s="420"/>
      <c r="M2" s="420"/>
      <c r="N2" s="420"/>
      <c r="O2" s="420"/>
      <c r="P2" s="420"/>
      <c r="Q2" s="420"/>
      <c r="R2" s="420"/>
      <c r="S2" s="420"/>
      <c r="T2" s="420"/>
      <c r="U2" s="420"/>
      <c r="V2" s="145"/>
      <c r="W2" s="407">
        <f>Year!$I$18</f>
        <v>43952</v>
      </c>
      <c r="X2" s="407"/>
      <c r="Y2" s="407"/>
      <c r="Z2" s="407"/>
      <c r="AA2" s="407"/>
      <c r="AB2" s="407"/>
      <c r="AC2" s="407"/>
      <c r="AD2" s="59"/>
      <c r="AE2" s="59"/>
      <c r="AF2" s="94"/>
      <c r="AG2" s="104"/>
      <c r="AH2" s="421" t="s">
        <v>88</v>
      </c>
      <c r="AI2" s="421"/>
      <c r="AJ2" s="421"/>
      <c r="AK2" s="421"/>
      <c r="AL2" s="421"/>
      <c r="AM2" s="421"/>
      <c r="AN2" s="421"/>
      <c r="AO2" s="421"/>
      <c r="AP2" s="421"/>
      <c r="AQ2" s="421"/>
      <c r="AR2" s="421"/>
      <c r="AS2" s="421"/>
      <c r="AT2" s="421"/>
      <c r="AU2" s="421"/>
      <c r="AV2" s="421"/>
      <c r="AW2" s="421"/>
      <c r="AX2" s="421"/>
      <c r="AY2" s="421"/>
      <c r="AZ2" s="421"/>
      <c r="BA2" s="421"/>
      <c r="BB2" s="145"/>
      <c r="BC2" s="407">
        <f>Year!$I$18</f>
        <v>43952</v>
      </c>
      <c r="BD2" s="407"/>
      <c r="BE2" s="407"/>
      <c r="BF2" s="407"/>
      <c r="BG2" s="407"/>
      <c r="BH2" s="407"/>
      <c r="BI2" s="407"/>
      <c r="BJ2" s="59"/>
      <c r="BK2" s="59"/>
      <c r="BL2" s="94"/>
      <c r="BM2" s="104"/>
      <c r="BN2" s="446" t="s">
        <v>89</v>
      </c>
      <c r="BO2" s="446"/>
      <c r="BP2" s="446"/>
      <c r="BQ2" s="446"/>
      <c r="BR2" s="446"/>
      <c r="BS2" s="446"/>
      <c r="BT2" s="446"/>
      <c r="BU2" s="446"/>
      <c r="BV2" s="446"/>
      <c r="BW2" s="446"/>
      <c r="BX2" s="446"/>
      <c r="BY2" s="446"/>
      <c r="BZ2" s="446"/>
      <c r="CA2" s="446"/>
      <c r="CB2" s="446"/>
      <c r="CC2" s="446"/>
      <c r="CD2" s="446"/>
      <c r="CE2" s="446"/>
      <c r="CF2" s="446"/>
      <c r="CG2" s="446"/>
      <c r="CH2" s="145"/>
      <c r="CI2" s="407">
        <f>Year!$I$18</f>
        <v>43952</v>
      </c>
      <c r="CJ2" s="407"/>
      <c r="CK2" s="407"/>
      <c r="CL2" s="407"/>
      <c r="CM2" s="407"/>
      <c r="CN2" s="407"/>
      <c r="CO2" s="407"/>
      <c r="CP2" s="59"/>
      <c r="CQ2" s="59"/>
      <c r="CR2" s="94"/>
      <c r="CS2" s="104"/>
      <c r="CT2" s="420" t="s">
        <v>88</v>
      </c>
      <c r="CU2" s="420"/>
      <c r="CV2" s="420"/>
      <c r="CW2" s="420"/>
      <c r="CX2" s="420"/>
      <c r="CY2" s="420"/>
      <c r="CZ2" s="420"/>
      <c r="DA2" s="420"/>
      <c r="DB2" s="420"/>
      <c r="DC2" s="420"/>
      <c r="DD2" s="420"/>
      <c r="DE2" s="420"/>
      <c r="DF2" s="420"/>
      <c r="DG2" s="420"/>
      <c r="DH2" s="420"/>
      <c r="DI2" s="420"/>
      <c r="DJ2" s="420"/>
      <c r="DK2" s="420"/>
      <c r="DL2" s="420"/>
      <c r="DM2" s="420"/>
      <c r="DN2" s="145"/>
      <c r="DO2" s="407">
        <f>Year!$I$18</f>
        <v>43952</v>
      </c>
      <c r="DP2" s="407"/>
      <c r="DQ2" s="407"/>
      <c r="DR2" s="407"/>
      <c r="DS2" s="407"/>
      <c r="DT2" s="407"/>
      <c r="DU2" s="407"/>
      <c r="DV2" s="59"/>
      <c r="DW2" s="59"/>
      <c r="DX2" s="94"/>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187"/>
      <c r="AO3" s="179" t="s">
        <v>28</v>
      </c>
      <c r="AP3" s="422" t="s">
        <v>28</v>
      </c>
      <c r="AQ3" s="422"/>
      <c r="AS3" s="332" t="s">
        <v>35</v>
      </c>
      <c r="AT3" s="332"/>
      <c r="AU3" s="175" t="s">
        <v>28</v>
      </c>
      <c r="AV3" s="180"/>
      <c r="AW3" s="177" t="s">
        <v>28</v>
      </c>
      <c r="AX3" s="332"/>
      <c r="AY3" s="332"/>
      <c r="AZ3" s="67"/>
      <c r="BA3" s="333" t="s">
        <v>36</v>
      </c>
      <c r="BB3" s="333"/>
      <c r="BC3" s="186" t="s">
        <v>28</v>
      </c>
      <c r="BD3" s="334" t="s">
        <v>28</v>
      </c>
      <c r="BE3" s="334"/>
      <c r="BF3" s="168"/>
      <c r="BG3" s="168"/>
      <c r="BH3" s="168"/>
      <c r="BI3" s="168"/>
      <c r="BJ3" s="59"/>
      <c r="BL3" s="77"/>
      <c r="BM3" s="104"/>
      <c r="BN3" s="147"/>
      <c r="BO3" s="147"/>
      <c r="BP3" s="147"/>
      <c r="BQ3" s="147"/>
      <c r="BR3" s="380" t="s">
        <v>34</v>
      </c>
      <c r="BS3" s="380"/>
      <c r="BT3" s="187"/>
      <c r="BU3" s="179" t="s">
        <v>28</v>
      </c>
      <c r="BV3" s="422" t="s">
        <v>28</v>
      </c>
      <c r="BW3" s="422"/>
      <c r="BY3" s="332" t="s">
        <v>35</v>
      </c>
      <c r="BZ3" s="332"/>
      <c r="CA3" s="175" t="s">
        <v>28</v>
      </c>
      <c r="CB3" s="180" t="s">
        <v>28</v>
      </c>
      <c r="CC3" s="177" t="s">
        <v>28</v>
      </c>
      <c r="CD3" s="332"/>
      <c r="CE3" s="332"/>
      <c r="CF3" s="67"/>
      <c r="CG3" s="333" t="s">
        <v>36</v>
      </c>
      <c r="CH3" s="333"/>
      <c r="CI3" s="186"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175" t="s">
        <v>28</v>
      </c>
      <c r="DH3" s="442" t="s">
        <v>28</v>
      </c>
      <c r="DI3" s="443"/>
      <c r="DJ3" s="443"/>
      <c r="DK3" s="443"/>
      <c r="DL3" s="67"/>
      <c r="DM3" s="333" t="s">
        <v>36</v>
      </c>
      <c r="DN3" s="333"/>
      <c r="DO3" s="186"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59"/>
      <c r="AF4" s="94"/>
      <c r="AG4" s="104"/>
      <c r="AH4" s="381" t="str">
        <f>$B$4</f>
        <v>Sunday</v>
      </c>
      <c r="AI4" s="382"/>
      <c r="AJ4" s="382"/>
      <c r="AK4" s="382"/>
      <c r="AL4" s="382" t="str">
        <f>$F$4</f>
        <v>Monday</v>
      </c>
      <c r="AM4" s="382"/>
      <c r="AN4" s="382"/>
      <c r="AO4" s="330"/>
      <c r="AP4" s="382" t="str">
        <f>$J$4</f>
        <v>Tuesday</v>
      </c>
      <c r="AQ4" s="382"/>
      <c r="AR4" s="382"/>
      <c r="AS4" s="382"/>
      <c r="AT4" s="382" t="str">
        <f>$N$4</f>
        <v>Wednesday</v>
      </c>
      <c r="AU4" s="382"/>
      <c r="AV4" s="382"/>
      <c r="AW4" s="330"/>
      <c r="AX4" s="382" t="str">
        <f>$R$4</f>
        <v>Thursday</v>
      </c>
      <c r="AY4" s="382"/>
      <c r="AZ4" s="382"/>
      <c r="BA4" s="382"/>
      <c r="BB4" s="382" t="str">
        <f>$V$4</f>
        <v>Friday</v>
      </c>
      <c r="BC4" s="382"/>
      <c r="BD4" s="382"/>
      <c r="BE4" s="382"/>
      <c r="BF4" s="330" t="str">
        <f>$Z$4</f>
        <v>Saturday</v>
      </c>
      <c r="BG4" s="330"/>
      <c r="BH4" s="330"/>
      <c r="BI4" s="330"/>
      <c r="BJ4" s="59"/>
      <c r="BK4" s="59"/>
      <c r="BL4" s="94"/>
      <c r="BM4" s="104"/>
      <c r="BN4" s="381" t="str">
        <f>$B$4</f>
        <v>Sunday</v>
      </c>
      <c r="BO4" s="382"/>
      <c r="BP4" s="382"/>
      <c r="BQ4" s="382"/>
      <c r="BR4" s="382" t="str">
        <f>$F$4</f>
        <v>Monday</v>
      </c>
      <c r="BS4" s="382"/>
      <c r="BT4" s="382"/>
      <c r="BU4" s="330"/>
      <c r="BV4" s="382" t="str">
        <f>$J$4</f>
        <v>Tuesday</v>
      </c>
      <c r="BW4" s="382"/>
      <c r="BX4" s="382"/>
      <c r="BY4" s="382"/>
      <c r="BZ4" s="382" t="str">
        <f>$N$4</f>
        <v>Wednesday</v>
      </c>
      <c r="CA4" s="382"/>
      <c r="CB4" s="382"/>
      <c r="CC4" s="330"/>
      <c r="CD4" s="382" t="str">
        <f>$R$4</f>
        <v>Thursday</v>
      </c>
      <c r="CE4" s="382"/>
      <c r="CF4" s="382"/>
      <c r="CG4" s="382"/>
      <c r="CH4" s="382" t="str">
        <f>$V$4</f>
        <v>Friday</v>
      </c>
      <c r="CI4" s="382"/>
      <c r="CJ4" s="382"/>
      <c r="CK4" s="382"/>
      <c r="CL4" s="330" t="str">
        <f>$Z$4</f>
        <v>Saturday</v>
      </c>
      <c r="CM4" s="330"/>
      <c r="CN4" s="330"/>
      <c r="CO4" s="330"/>
      <c r="CP4" s="59"/>
      <c r="CQ4" s="59"/>
      <c r="CR4" s="94"/>
      <c r="CS4" s="104"/>
      <c r="CT4" s="381" t="str">
        <f>$B$4</f>
        <v>Sunday</v>
      </c>
      <c r="CU4" s="382"/>
      <c r="CV4" s="382"/>
      <c r="CW4" s="382"/>
      <c r="CX4" s="382" t="str">
        <f>$F$4</f>
        <v>Monday</v>
      </c>
      <c r="CY4" s="382"/>
      <c r="CZ4" s="382"/>
      <c r="DA4" s="330"/>
      <c r="DB4" s="382" t="str">
        <f>$J$4</f>
        <v>Tuesday</v>
      </c>
      <c r="DC4" s="382"/>
      <c r="DD4" s="382"/>
      <c r="DE4" s="382"/>
      <c r="DF4" s="382" t="str">
        <f>$N$4</f>
        <v>Wednesday</v>
      </c>
      <c r="DG4" s="382"/>
      <c r="DH4" s="382"/>
      <c r="DI4" s="330"/>
      <c r="DJ4" s="382" t="str">
        <f>$R$4</f>
        <v>Thursday</v>
      </c>
      <c r="DK4" s="382"/>
      <c r="DL4" s="382"/>
      <c r="DM4" s="382"/>
      <c r="DN4" s="382" t="str">
        <f>$V$4</f>
        <v>Friday</v>
      </c>
      <c r="DO4" s="382"/>
      <c r="DP4" s="382"/>
      <c r="DQ4" s="382"/>
      <c r="DR4" s="330" t="str">
        <f>$Z$4</f>
        <v>Saturday</v>
      </c>
      <c r="DS4" s="330"/>
      <c r="DT4" s="330"/>
      <c r="DU4" s="330"/>
      <c r="DV4" s="59"/>
      <c r="DW4" s="59"/>
      <c r="DX4" s="94"/>
    </row>
    <row r="5" spans="1:128" s="33" customFormat="1" ht="18" x14ac:dyDescent="0.2">
      <c r="A5" s="297"/>
      <c r="B5" s="28" t="str">
        <f>Year!$I$20</f>
        <v/>
      </c>
      <c r="C5" s="31" t="str">
        <f>IF(ISERROR(MATCH($B$5,event_dates,0)),"",INDEX(events,MATCH($B$5,event_dates,0)))</f>
        <v/>
      </c>
      <c r="D5" s="34"/>
      <c r="E5" s="34"/>
      <c r="F5" s="25" t="str">
        <f>Year!$J$20</f>
        <v/>
      </c>
      <c r="G5" s="30" t="str">
        <f>IF(ISERROR(MATCH($F$5,event_dates,0)),"",INDEX(events,MATCH($F$5,event_dates,0)))</f>
        <v/>
      </c>
      <c r="H5" s="34"/>
      <c r="I5" s="34"/>
      <c r="J5" s="25" t="str">
        <f>Year!$K$20</f>
        <v/>
      </c>
      <c r="K5" s="30" t="str">
        <f>IF(ISERROR(MATCH($J$5,event_dates,0)),"",INDEX(events,MATCH($J$5,event_dates,0)))</f>
        <v/>
      </c>
      <c r="L5" s="34"/>
      <c r="M5" s="34"/>
      <c r="N5" s="25" t="str">
        <f>Year!$L$20</f>
        <v/>
      </c>
      <c r="O5" s="30" t="str">
        <f>IF(ISERROR(MATCH($N$5,event_dates,0)),"",INDEX(events,MATCH($N$5,event_dates,0)))</f>
        <v/>
      </c>
      <c r="P5" s="34"/>
      <c r="Q5" s="34"/>
      <c r="R5" s="25" t="str">
        <f>Year!$M$20</f>
        <v/>
      </c>
      <c r="S5" s="30" t="str">
        <f>IF(ISERROR(MATCH($R$5,event_dates,0)),"",INDEX(events,MATCH($R$5,event_dates,0)))</f>
        <v/>
      </c>
      <c r="T5" s="34"/>
      <c r="U5" s="34"/>
      <c r="V5" s="25">
        <f>Year!$N$20</f>
        <v>43952</v>
      </c>
      <c r="W5" s="30" t="str">
        <f>IF(ISERROR(MATCH($V$5,event_dates,0)),"",INDEX(events,MATCH($V$5,event_dates,0)))</f>
        <v/>
      </c>
      <c r="X5" s="34"/>
      <c r="Y5" s="34"/>
      <c r="Z5" s="28">
        <f>Year!$O$20</f>
        <v>43953</v>
      </c>
      <c r="AA5" s="31" t="str">
        <f>IF(ISERROR(MATCH($Z$5,event_dates,0)),"",INDEX(events,MATCH($Z$5,event_dates,0)))</f>
        <v/>
      </c>
      <c r="AB5" s="34"/>
      <c r="AC5" s="32"/>
      <c r="AD5" s="34"/>
      <c r="AE5" s="34"/>
      <c r="AF5" s="96"/>
      <c r="AG5" s="105"/>
      <c r="AH5" s="28" t="str">
        <f>Year!$I$20</f>
        <v/>
      </c>
      <c r="AI5" s="31" t="str">
        <f>IF(ISERROR(MATCH($B$5,event_dates,0)),"",INDEX(events,MATCH($B$5,event_dates,0)))</f>
        <v/>
      </c>
      <c r="AJ5" s="34"/>
      <c r="AK5" s="34"/>
      <c r="AL5" s="25" t="str">
        <f>Year!$J$20</f>
        <v/>
      </c>
      <c r="AM5" s="30" t="str">
        <f>IF(ISERROR(MATCH($F$5,event_dates,0)),"",INDEX(events,MATCH($F$5,event_dates,0)))</f>
        <v/>
      </c>
      <c r="AN5" s="34"/>
      <c r="AO5" s="34"/>
      <c r="AP5" s="25" t="str">
        <f>Year!$K$20</f>
        <v/>
      </c>
      <c r="AQ5" s="30" t="str">
        <f>IF(ISERROR(MATCH($J$5,event_dates,0)),"",INDEX(events,MATCH($J$5,event_dates,0)))</f>
        <v/>
      </c>
      <c r="AR5" s="34"/>
      <c r="AS5" s="34"/>
      <c r="AT5" s="25" t="str">
        <f>Year!$L$20</f>
        <v/>
      </c>
      <c r="AU5" s="30" t="str">
        <f>IF(ISERROR(MATCH($N$5,event_dates,0)),"",INDEX(events,MATCH($N$5,event_dates,0)))</f>
        <v/>
      </c>
      <c r="AV5" s="34"/>
      <c r="AW5" s="34"/>
      <c r="AX5" s="25" t="str">
        <f>Year!$M$20</f>
        <v/>
      </c>
      <c r="AY5" s="30" t="str">
        <f>IF(ISERROR(MATCH($R$5,event_dates,0)),"",INDEX(events,MATCH($R$5,event_dates,0)))</f>
        <v/>
      </c>
      <c r="AZ5" s="34"/>
      <c r="BA5" s="34"/>
      <c r="BB5" s="25">
        <f>Year!$N$20</f>
        <v>43952</v>
      </c>
      <c r="BC5" s="30" t="str">
        <f>IF(ISERROR(MATCH($V$5,event_dates,0)),"",INDEX(events,MATCH($V$5,event_dates,0)))</f>
        <v/>
      </c>
      <c r="BD5" s="34"/>
      <c r="BE5" s="34"/>
      <c r="BF5" s="28">
        <f>Year!$O$20</f>
        <v>43953</v>
      </c>
      <c r="BG5" s="31" t="str">
        <f>IF(ISERROR(MATCH($Z$5,event_dates,0)),"",INDEX(events,MATCH($Z$5,event_dates,0)))</f>
        <v/>
      </c>
      <c r="BH5" s="34"/>
      <c r="BI5" s="32"/>
      <c r="BJ5" s="34"/>
      <c r="BK5" s="34"/>
      <c r="BL5" s="96"/>
      <c r="BM5" s="105"/>
      <c r="BN5" s="28" t="str">
        <f>Year!$I$20</f>
        <v/>
      </c>
      <c r="BO5" s="31" t="str">
        <f>IF(ISERROR(MATCH($B$5,event_dates,0)),"",INDEX(events,MATCH($B$5,event_dates,0)))</f>
        <v/>
      </c>
      <c r="BP5" s="34"/>
      <c r="BQ5" s="34"/>
      <c r="BR5" s="25" t="str">
        <f>Year!$J$20</f>
        <v/>
      </c>
      <c r="BS5" s="30" t="str">
        <f>IF(ISERROR(MATCH($F$5,event_dates,0)),"",INDEX(events,MATCH($F$5,event_dates,0)))</f>
        <v/>
      </c>
      <c r="BT5" s="34"/>
      <c r="BU5" s="34"/>
      <c r="BV5" s="25" t="str">
        <f>Year!$K$20</f>
        <v/>
      </c>
      <c r="BW5" s="30" t="str">
        <f>IF(ISERROR(MATCH($J$5,event_dates,0)),"",INDEX(events,MATCH($J$5,event_dates,0)))</f>
        <v/>
      </c>
      <c r="BX5" s="34"/>
      <c r="BY5" s="34"/>
      <c r="BZ5" s="25" t="str">
        <f>Year!$L$20</f>
        <v/>
      </c>
      <c r="CA5" s="30" t="str">
        <f>IF(ISERROR(MATCH($N$5,event_dates,0)),"",INDEX(events,MATCH($N$5,event_dates,0)))</f>
        <v/>
      </c>
      <c r="CB5" s="34"/>
      <c r="CC5" s="34"/>
      <c r="CD5" s="25" t="str">
        <f>Year!$M$20</f>
        <v/>
      </c>
      <c r="CE5" s="30" t="str">
        <f>IF(ISERROR(MATCH($R$5,event_dates,0)),"",INDEX(events,MATCH($R$5,event_dates,0)))</f>
        <v/>
      </c>
      <c r="CF5" s="34"/>
      <c r="CG5" s="34"/>
      <c r="CH5" s="25">
        <f>Year!$N$20</f>
        <v>43952</v>
      </c>
      <c r="CI5" s="30" t="str">
        <f>IF(ISERROR(MATCH($V$5,event_dates,0)),"",INDEX(events,MATCH($V$5,event_dates,0)))</f>
        <v/>
      </c>
      <c r="CJ5" s="34"/>
      <c r="CK5" s="34"/>
      <c r="CL5" s="28">
        <f>Year!$O$20</f>
        <v>43953</v>
      </c>
      <c r="CM5" s="31" t="str">
        <f>IF(ISERROR(MATCH($Z$5,event_dates,0)),"",INDEX(events,MATCH($Z$5,event_dates,0)))</f>
        <v/>
      </c>
      <c r="CN5" s="34"/>
      <c r="CO5" s="32"/>
      <c r="CP5" s="34"/>
      <c r="CQ5" s="34"/>
      <c r="CR5" s="96"/>
      <c r="CS5" s="105"/>
      <c r="CT5" s="28" t="str">
        <f>Year!$I$20</f>
        <v/>
      </c>
      <c r="CU5" s="31" t="str">
        <f>IF(ISERROR(MATCH($B$5,event_dates,0)),"",INDEX(events,MATCH($B$5,event_dates,0)))</f>
        <v/>
      </c>
      <c r="CV5" s="34"/>
      <c r="CW5" s="34"/>
      <c r="CX5" s="25" t="str">
        <f>Year!$J$20</f>
        <v/>
      </c>
      <c r="CY5" s="30" t="str">
        <f>IF(ISERROR(MATCH($F$5,event_dates,0)),"",INDEX(events,MATCH($F$5,event_dates,0)))</f>
        <v/>
      </c>
      <c r="CZ5" s="34"/>
      <c r="DA5" s="34"/>
      <c r="DB5" s="25" t="str">
        <f>Year!$K$20</f>
        <v/>
      </c>
      <c r="DC5" s="30" t="str">
        <f>IF(ISERROR(MATCH($J$5,event_dates,0)),"",INDEX(events,MATCH($J$5,event_dates,0)))</f>
        <v/>
      </c>
      <c r="DD5" s="34"/>
      <c r="DE5" s="34"/>
      <c r="DF5" s="25" t="str">
        <f>Year!$L$20</f>
        <v/>
      </c>
      <c r="DG5" s="30" t="str">
        <f>IF(ISERROR(MATCH($N$5,event_dates,0)),"",INDEX(events,MATCH($N$5,event_dates,0)))</f>
        <v/>
      </c>
      <c r="DH5" s="34"/>
      <c r="DI5" s="34"/>
      <c r="DJ5" s="25" t="str">
        <f>Year!$M$20</f>
        <v/>
      </c>
      <c r="DK5" s="30" t="str">
        <f>IF(ISERROR(MATCH($R$5,event_dates,0)),"",INDEX(events,MATCH($R$5,event_dates,0)))</f>
        <v/>
      </c>
      <c r="DL5" s="34"/>
      <c r="DM5" s="34"/>
      <c r="DN5" s="25">
        <f>Year!$N$20</f>
        <v>43952</v>
      </c>
      <c r="DO5" s="30" t="str">
        <f>IF(ISERROR(MATCH($V$5,event_dates,0)),"",INDEX(events,MATCH($V$5,event_dates,0)))</f>
        <v/>
      </c>
      <c r="DP5" s="34"/>
      <c r="DQ5" s="34"/>
      <c r="DR5" s="28">
        <f>Year!$O$20</f>
        <v>43953</v>
      </c>
      <c r="DS5" s="31" t="str">
        <f>IF(ISERROR(MATCH($Z$5,event_dates,0)),"",INDEX(events,MATCH($Z$5,event_dates,0)))</f>
        <v/>
      </c>
      <c r="DT5" s="34"/>
      <c r="DU5" s="32"/>
      <c r="DV5" s="34"/>
      <c r="DW5" s="34"/>
      <c r="DX5" s="96"/>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59"/>
      <c r="AF6" s="94"/>
      <c r="AG6" s="104"/>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59"/>
      <c r="BL6" s="94"/>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59"/>
      <c r="CR6" s="94"/>
      <c r="CS6" s="104"/>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59"/>
      <c r="DX6" s="94"/>
    </row>
    <row r="7" spans="1:128" s="9" customFormat="1" ht="13.5" x14ac:dyDescent="0.2">
      <c r="A7" s="297"/>
      <c r="B7" s="306"/>
      <c r="C7" s="307"/>
      <c r="D7" s="307"/>
      <c r="E7" s="308"/>
      <c r="F7" s="306"/>
      <c r="G7" s="307"/>
      <c r="H7" s="307"/>
      <c r="I7" s="308"/>
      <c r="J7" s="306"/>
      <c r="K7" s="307"/>
      <c r="L7" s="307"/>
      <c r="M7" s="308"/>
      <c r="N7" s="314"/>
      <c r="O7" s="313"/>
      <c r="P7" s="313"/>
      <c r="Q7" s="315"/>
      <c r="R7" s="314"/>
      <c r="S7" s="313"/>
      <c r="T7" s="313"/>
      <c r="U7" s="315"/>
      <c r="V7" s="314"/>
      <c r="W7" s="313"/>
      <c r="X7" s="313"/>
      <c r="Y7" s="315"/>
      <c r="Z7" s="306"/>
      <c r="AA7" s="307"/>
      <c r="AB7" s="307"/>
      <c r="AC7" s="308"/>
      <c r="AD7" s="59"/>
      <c r="AE7" s="59"/>
      <c r="AF7" s="94"/>
      <c r="AG7" s="104"/>
      <c r="AH7" s="306"/>
      <c r="AI7" s="307"/>
      <c r="AJ7" s="307"/>
      <c r="AK7" s="308"/>
      <c r="AL7" s="306"/>
      <c r="AM7" s="307"/>
      <c r="AN7" s="307"/>
      <c r="AO7" s="308"/>
      <c r="AP7" s="306"/>
      <c r="AQ7" s="307"/>
      <c r="AR7" s="307"/>
      <c r="AS7" s="308"/>
      <c r="AT7" s="314"/>
      <c r="AU7" s="313"/>
      <c r="AV7" s="313"/>
      <c r="AW7" s="315"/>
      <c r="AX7" s="314"/>
      <c r="AY7" s="313"/>
      <c r="AZ7" s="313"/>
      <c r="BA7" s="315"/>
      <c r="BB7" s="314"/>
      <c r="BC7" s="313"/>
      <c r="BD7" s="313"/>
      <c r="BE7" s="315"/>
      <c r="BF7" s="306"/>
      <c r="BG7" s="307"/>
      <c r="BH7" s="307"/>
      <c r="BI7" s="308"/>
      <c r="BJ7" s="59"/>
      <c r="BK7" s="59"/>
      <c r="BL7" s="94"/>
      <c r="BM7" s="104"/>
      <c r="BN7" s="306"/>
      <c r="BO7" s="307"/>
      <c r="BP7" s="307"/>
      <c r="BQ7" s="308"/>
      <c r="BR7" s="306"/>
      <c r="BS7" s="307"/>
      <c r="BT7" s="307"/>
      <c r="BU7" s="308"/>
      <c r="BV7" s="306"/>
      <c r="BW7" s="307"/>
      <c r="BX7" s="307"/>
      <c r="BY7" s="308"/>
      <c r="BZ7" s="314"/>
      <c r="CA7" s="313"/>
      <c r="CB7" s="313"/>
      <c r="CC7" s="315"/>
      <c r="CD7" s="314"/>
      <c r="CE7" s="313"/>
      <c r="CF7" s="313"/>
      <c r="CG7" s="315"/>
      <c r="CH7" s="314"/>
      <c r="CI7" s="313"/>
      <c r="CJ7" s="313"/>
      <c r="CK7" s="315"/>
      <c r="CL7" s="306"/>
      <c r="CM7" s="307"/>
      <c r="CN7" s="307"/>
      <c r="CO7" s="308"/>
      <c r="CP7" s="59"/>
      <c r="CQ7" s="59"/>
      <c r="CR7" s="94"/>
      <c r="CS7" s="104"/>
      <c r="CT7" s="306"/>
      <c r="CU7" s="307"/>
      <c r="CV7" s="307"/>
      <c r="CW7" s="308"/>
      <c r="CX7" s="306"/>
      <c r="CY7" s="307"/>
      <c r="CZ7" s="307"/>
      <c r="DA7" s="308"/>
      <c r="DB7" s="306"/>
      <c r="DC7" s="307"/>
      <c r="DD7" s="307"/>
      <c r="DE7" s="308"/>
      <c r="DF7" s="476"/>
      <c r="DG7" s="313"/>
      <c r="DH7" s="313"/>
      <c r="DI7" s="315"/>
      <c r="DJ7" s="476"/>
      <c r="DK7" s="313"/>
      <c r="DL7" s="313"/>
      <c r="DM7" s="315"/>
      <c r="DN7" s="476"/>
      <c r="DO7" s="313"/>
      <c r="DP7" s="313"/>
      <c r="DQ7" s="315"/>
      <c r="DR7" s="306"/>
      <c r="DS7" s="307"/>
      <c r="DT7" s="307"/>
      <c r="DU7" s="308"/>
      <c r="DV7" s="59"/>
      <c r="DW7" s="59"/>
      <c r="DX7" s="94"/>
    </row>
    <row r="8" spans="1:128" s="9" customFormat="1" ht="13.5" x14ac:dyDescent="0.2">
      <c r="A8" s="297"/>
      <c r="B8" s="306"/>
      <c r="C8" s="307"/>
      <c r="D8" s="307"/>
      <c r="E8" s="308"/>
      <c r="F8" s="306"/>
      <c r="G8" s="307"/>
      <c r="H8" s="307"/>
      <c r="I8" s="308"/>
      <c r="J8" s="306"/>
      <c r="K8" s="307"/>
      <c r="L8" s="307"/>
      <c r="M8" s="308"/>
      <c r="N8" s="314"/>
      <c r="O8" s="313"/>
      <c r="P8" s="313"/>
      <c r="Q8" s="315"/>
      <c r="R8" s="314"/>
      <c r="S8" s="313"/>
      <c r="T8" s="313"/>
      <c r="U8" s="315"/>
      <c r="V8" s="314"/>
      <c r="W8" s="313"/>
      <c r="X8" s="313"/>
      <c r="Y8" s="315"/>
      <c r="Z8" s="306"/>
      <c r="AA8" s="307"/>
      <c r="AB8" s="307"/>
      <c r="AC8" s="308"/>
      <c r="AD8" s="59"/>
      <c r="AE8" s="59"/>
      <c r="AF8" s="94"/>
      <c r="AG8" s="104"/>
      <c r="AH8" s="306"/>
      <c r="AI8" s="307"/>
      <c r="AJ8" s="307"/>
      <c r="AK8" s="308"/>
      <c r="AL8" s="306"/>
      <c r="AM8" s="307"/>
      <c r="AN8" s="307"/>
      <c r="AO8" s="308"/>
      <c r="AP8" s="306"/>
      <c r="AQ8" s="307"/>
      <c r="AR8" s="307"/>
      <c r="AS8" s="308"/>
      <c r="AT8" s="314"/>
      <c r="AU8" s="313"/>
      <c r="AV8" s="313"/>
      <c r="AW8" s="315"/>
      <c r="AX8" s="314"/>
      <c r="AY8" s="313"/>
      <c r="AZ8" s="313"/>
      <c r="BA8" s="315"/>
      <c r="BB8" s="314"/>
      <c r="BC8" s="313"/>
      <c r="BD8" s="313"/>
      <c r="BE8" s="315"/>
      <c r="BF8" s="306"/>
      <c r="BG8" s="307"/>
      <c r="BH8" s="307"/>
      <c r="BI8" s="308"/>
      <c r="BJ8" s="59"/>
      <c r="BK8" s="59"/>
      <c r="BL8" s="94"/>
      <c r="BM8" s="104"/>
      <c r="BN8" s="306"/>
      <c r="BO8" s="307"/>
      <c r="BP8" s="307"/>
      <c r="BQ8" s="308"/>
      <c r="BR8" s="306"/>
      <c r="BS8" s="307"/>
      <c r="BT8" s="307"/>
      <c r="BU8" s="308"/>
      <c r="BV8" s="306"/>
      <c r="BW8" s="307"/>
      <c r="BX8" s="307"/>
      <c r="BY8" s="308"/>
      <c r="BZ8" s="314"/>
      <c r="CA8" s="313"/>
      <c r="CB8" s="313"/>
      <c r="CC8" s="315"/>
      <c r="CD8" s="314"/>
      <c r="CE8" s="313"/>
      <c r="CF8" s="313"/>
      <c r="CG8" s="315"/>
      <c r="CH8" s="314"/>
      <c r="CI8" s="313"/>
      <c r="CJ8" s="313"/>
      <c r="CK8" s="315"/>
      <c r="CL8" s="306"/>
      <c r="CM8" s="307"/>
      <c r="CN8" s="307"/>
      <c r="CO8" s="308"/>
      <c r="CP8" s="59"/>
      <c r="CQ8" s="59"/>
      <c r="CR8" s="94"/>
      <c r="CS8" s="104"/>
      <c r="CT8" s="306"/>
      <c r="CU8" s="307"/>
      <c r="CV8" s="307"/>
      <c r="CW8" s="308"/>
      <c r="CX8" s="306"/>
      <c r="CY8" s="307"/>
      <c r="CZ8" s="307"/>
      <c r="DA8" s="308"/>
      <c r="DB8" s="306"/>
      <c r="DC8" s="307"/>
      <c r="DD8" s="307"/>
      <c r="DE8" s="308"/>
      <c r="DF8" s="314"/>
      <c r="DG8" s="313"/>
      <c r="DH8" s="313"/>
      <c r="DI8" s="315"/>
      <c r="DJ8" s="314"/>
      <c r="DK8" s="313"/>
      <c r="DL8" s="313"/>
      <c r="DM8" s="315"/>
      <c r="DN8" s="314"/>
      <c r="DO8" s="313"/>
      <c r="DP8" s="313"/>
      <c r="DQ8" s="315"/>
      <c r="DR8" s="306"/>
      <c r="DS8" s="307"/>
      <c r="DT8" s="307"/>
      <c r="DU8" s="308"/>
      <c r="DV8" s="59"/>
      <c r="DW8" s="59"/>
      <c r="DX8" s="94"/>
    </row>
    <row r="9" spans="1:128" s="9" customFormat="1" ht="13.5" x14ac:dyDescent="0.2">
      <c r="A9" s="297"/>
      <c r="B9" s="306"/>
      <c r="C9" s="307"/>
      <c r="D9" s="307"/>
      <c r="E9" s="308"/>
      <c r="F9" s="306"/>
      <c r="G9" s="307"/>
      <c r="H9" s="307"/>
      <c r="I9" s="308"/>
      <c r="J9" s="306"/>
      <c r="K9" s="307"/>
      <c r="L9" s="307"/>
      <c r="M9" s="308"/>
      <c r="N9" s="314"/>
      <c r="O9" s="313"/>
      <c r="P9" s="313"/>
      <c r="Q9" s="315"/>
      <c r="R9" s="314"/>
      <c r="S9" s="313"/>
      <c r="T9" s="313"/>
      <c r="U9" s="315"/>
      <c r="V9" s="314"/>
      <c r="W9" s="313"/>
      <c r="X9" s="313"/>
      <c r="Y9" s="315"/>
      <c r="Z9" s="306"/>
      <c r="AA9" s="307"/>
      <c r="AB9" s="307"/>
      <c r="AC9" s="308"/>
      <c r="AD9" s="59"/>
      <c r="AE9" s="59"/>
      <c r="AF9" s="94"/>
      <c r="AG9" s="104"/>
      <c r="AH9" s="306"/>
      <c r="AI9" s="307"/>
      <c r="AJ9" s="307"/>
      <c r="AK9" s="308"/>
      <c r="AL9" s="306"/>
      <c r="AM9" s="307"/>
      <c r="AN9" s="307"/>
      <c r="AO9" s="308"/>
      <c r="AP9" s="306"/>
      <c r="AQ9" s="307"/>
      <c r="AR9" s="307"/>
      <c r="AS9" s="308"/>
      <c r="AT9" s="314"/>
      <c r="AU9" s="313"/>
      <c r="AV9" s="313"/>
      <c r="AW9" s="315"/>
      <c r="AX9" s="314"/>
      <c r="AY9" s="313"/>
      <c r="AZ9" s="313"/>
      <c r="BA9" s="315"/>
      <c r="BB9" s="314"/>
      <c r="BC9" s="313"/>
      <c r="BD9" s="313"/>
      <c r="BE9" s="315"/>
      <c r="BF9" s="306"/>
      <c r="BG9" s="307"/>
      <c r="BH9" s="307"/>
      <c r="BI9" s="308"/>
      <c r="BJ9" s="59"/>
      <c r="BK9" s="59"/>
      <c r="BL9" s="94"/>
      <c r="BM9" s="104"/>
      <c r="BN9" s="306"/>
      <c r="BO9" s="307"/>
      <c r="BP9" s="307"/>
      <c r="BQ9" s="308"/>
      <c r="BR9" s="306"/>
      <c r="BS9" s="307"/>
      <c r="BT9" s="307"/>
      <c r="BU9" s="308"/>
      <c r="BV9" s="306"/>
      <c r="BW9" s="307"/>
      <c r="BX9" s="307"/>
      <c r="BY9" s="308"/>
      <c r="BZ9" s="314"/>
      <c r="CA9" s="313"/>
      <c r="CB9" s="313"/>
      <c r="CC9" s="315"/>
      <c r="CD9" s="314"/>
      <c r="CE9" s="313"/>
      <c r="CF9" s="313"/>
      <c r="CG9" s="315"/>
      <c r="CH9" s="314"/>
      <c r="CI9" s="313"/>
      <c r="CJ9" s="313"/>
      <c r="CK9" s="315"/>
      <c r="CL9" s="306"/>
      <c r="CM9" s="307"/>
      <c r="CN9" s="307"/>
      <c r="CO9" s="308"/>
      <c r="CP9" s="59"/>
      <c r="CQ9" s="59"/>
      <c r="CR9" s="94"/>
      <c r="CS9" s="104"/>
      <c r="CT9" s="306"/>
      <c r="CU9" s="307"/>
      <c r="CV9" s="307"/>
      <c r="CW9" s="308"/>
      <c r="CX9" s="306"/>
      <c r="CY9" s="307"/>
      <c r="CZ9" s="307"/>
      <c r="DA9" s="308"/>
      <c r="DB9" s="306"/>
      <c r="DC9" s="307"/>
      <c r="DD9" s="307"/>
      <c r="DE9" s="308"/>
      <c r="DF9" s="314"/>
      <c r="DG9" s="313"/>
      <c r="DH9" s="313"/>
      <c r="DI9" s="315"/>
      <c r="DJ9" s="314"/>
      <c r="DK9" s="313"/>
      <c r="DL9" s="313"/>
      <c r="DM9" s="315"/>
      <c r="DN9" s="314"/>
      <c r="DO9" s="313"/>
      <c r="DP9" s="313"/>
      <c r="DQ9" s="315"/>
      <c r="DR9" s="306"/>
      <c r="DS9" s="307"/>
      <c r="DT9" s="307"/>
      <c r="DU9" s="308"/>
      <c r="DV9" s="59"/>
      <c r="DW9" s="59"/>
      <c r="DX9" s="94"/>
    </row>
    <row r="10" spans="1:128" s="10" customFormat="1" ht="12.75" customHeight="1" x14ac:dyDescent="0.2">
      <c r="A10" s="297"/>
      <c r="B10" s="309"/>
      <c r="C10" s="310"/>
      <c r="D10" s="310"/>
      <c r="E10" s="311"/>
      <c r="F10" s="309"/>
      <c r="G10" s="310"/>
      <c r="H10" s="310"/>
      <c r="I10" s="311"/>
      <c r="J10" s="309"/>
      <c r="K10" s="310"/>
      <c r="L10" s="310"/>
      <c r="M10" s="311"/>
      <c r="N10" s="316"/>
      <c r="O10" s="317"/>
      <c r="P10" s="317"/>
      <c r="Q10" s="318"/>
      <c r="R10" s="316"/>
      <c r="S10" s="317"/>
      <c r="T10" s="317"/>
      <c r="U10" s="318"/>
      <c r="V10" s="316"/>
      <c r="W10" s="317"/>
      <c r="X10" s="317"/>
      <c r="Y10" s="318"/>
      <c r="Z10" s="309"/>
      <c r="AA10" s="310"/>
      <c r="AB10" s="310"/>
      <c r="AC10" s="311"/>
      <c r="AD10" s="60"/>
      <c r="AE10" s="60"/>
      <c r="AF10" s="97"/>
      <c r="AG10" s="106"/>
      <c r="AH10" s="309"/>
      <c r="AI10" s="310"/>
      <c r="AJ10" s="310"/>
      <c r="AK10" s="311"/>
      <c r="AL10" s="309"/>
      <c r="AM10" s="310"/>
      <c r="AN10" s="310"/>
      <c r="AO10" s="311"/>
      <c r="AP10" s="309"/>
      <c r="AQ10" s="310"/>
      <c r="AR10" s="310"/>
      <c r="AS10" s="311"/>
      <c r="AT10" s="316"/>
      <c r="AU10" s="317"/>
      <c r="AV10" s="317"/>
      <c r="AW10" s="318"/>
      <c r="AX10" s="316"/>
      <c r="AY10" s="317"/>
      <c r="AZ10" s="317"/>
      <c r="BA10" s="318"/>
      <c r="BB10" s="316"/>
      <c r="BC10" s="317"/>
      <c r="BD10" s="317"/>
      <c r="BE10" s="318"/>
      <c r="BF10" s="309"/>
      <c r="BG10" s="310"/>
      <c r="BH10" s="310"/>
      <c r="BI10" s="311"/>
      <c r="BJ10" s="60"/>
      <c r="BK10" s="60"/>
      <c r="BL10" s="97"/>
      <c r="BM10" s="106"/>
      <c r="BN10" s="309"/>
      <c r="BO10" s="310"/>
      <c r="BP10" s="310"/>
      <c r="BQ10" s="311"/>
      <c r="BR10" s="309"/>
      <c r="BS10" s="310"/>
      <c r="BT10" s="310"/>
      <c r="BU10" s="311"/>
      <c r="BV10" s="309"/>
      <c r="BW10" s="310"/>
      <c r="BX10" s="310"/>
      <c r="BY10" s="311"/>
      <c r="BZ10" s="316"/>
      <c r="CA10" s="317"/>
      <c r="CB10" s="317"/>
      <c r="CC10" s="318"/>
      <c r="CD10" s="316"/>
      <c r="CE10" s="317"/>
      <c r="CF10" s="317"/>
      <c r="CG10" s="318"/>
      <c r="CH10" s="316"/>
      <c r="CI10" s="317"/>
      <c r="CJ10" s="317"/>
      <c r="CK10" s="318"/>
      <c r="CL10" s="309"/>
      <c r="CM10" s="310"/>
      <c r="CN10" s="310"/>
      <c r="CO10" s="311"/>
      <c r="CP10" s="60"/>
      <c r="CQ10" s="60"/>
      <c r="CR10" s="97"/>
      <c r="CS10" s="106"/>
      <c r="CT10" s="309"/>
      <c r="CU10" s="310"/>
      <c r="CV10" s="310"/>
      <c r="CW10" s="311"/>
      <c r="CX10" s="309"/>
      <c r="CY10" s="310"/>
      <c r="CZ10" s="310"/>
      <c r="DA10" s="311"/>
      <c r="DB10" s="309"/>
      <c r="DC10" s="310"/>
      <c r="DD10" s="310"/>
      <c r="DE10" s="311"/>
      <c r="DF10" s="316"/>
      <c r="DG10" s="317"/>
      <c r="DH10" s="317"/>
      <c r="DI10" s="318"/>
      <c r="DJ10" s="316"/>
      <c r="DK10" s="317"/>
      <c r="DL10" s="317"/>
      <c r="DM10" s="318"/>
      <c r="DN10" s="316"/>
      <c r="DO10" s="317"/>
      <c r="DP10" s="317"/>
      <c r="DQ10" s="318"/>
      <c r="DR10" s="309"/>
      <c r="DS10" s="310"/>
      <c r="DT10" s="310"/>
      <c r="DU10" s="311"/>
      <c r="DV10" s="60"/>
      <c r="DW10" s="60"/>
      <c r="DX10" s="97"/>
    </row>
    <row r="11" spans="1:128" s="33" customFormat="1" ht="18" x14ac:dyDescent="0.2">
      <c r="A11" s="297"/>
      <c r="B11" s="25">
        <f>Year!$I$21</f>
        <v>43954</v>
      </c>
      <c r="C11" s="30" t="str">
        <f>IF(ISERROR(MATCH($B$11,event_dates,0)),"",INDEX(events,MATCH($B$11,event_dates,0)))</f>
        <v/>
      </c>
      <c r="D11" s="34"/>
      <c r="E11" s="34"/>
      <c r="F11" s="25">
        <f>Year!$J$21</f>
        <v>43955</v>
      </c>
      <c r="G11" s="30" t="str">
        <f>IF(ISERROR(MATCH($F$11,event_dates,0)),"",INDEX(events,MATCH($F$11,event_dates,0)))</f>
        <v/>
      </c>
      <c r="H11" s="34"/>
      <c r="I11" s="34"/>
      <c r="J11" s="25">
        <f>Year!$K$21</f>
        <v>43956</v>
      </c>
      <c r="K11" s="30" t="str">
        <f>IF(ISERROR(MATCH($J$11,event_dates,0)),"",INDEX(events,MATCH($J$11,event_dates,0)))</f>
        <v/>
      </c>
      <c r="L11" s="34"/>
      <c r="M11" s="34"/>
      <c r="N11" s="25">
        <f>Year!$L$21</f>
        <v>43957</v>
      </c>
      <c r="O11" s="30" t="str">
        <f>IF(ISERROR(MATCH($N$11,event_dates,0)),"",INDEX(events,MATCH($N$11,event_dates,0)))</f>
        <v/>
      </c>
      <c r="P11" s="34"/>
      <c r="Q11" s="34"/>
      <c r="R11" s="25">
        <f>Year!$M$21</f>
        <v>43958</v>
      </c>
      <c r="S11" s="30" t="str">
        <f>IF(ISERROR(MATCH($R$11,event_dates,0)),"",INDEX(events,MATCH($R$11,event_dates,0)))</f>
        <v/>
      </c>
      <c r="T11" s="34"/>
      <c r="U11" s="34"/>
      <c r="V11" s="25">
        <f>Year!$N$21</f>
        <v>43959</v>
      </c>
      <c r="W11" s="30" t="str">
        <f>IF(ISERROR(MATCH($V$11,event_dates,0)),"",INDEX(events,MATCH($V$11,event_dates,0)))</f>
        <v/>
      </c>
      <c r="X11" s="34"/>
      <c r="Y11" s="34"/>
      <c r="Z11" s="25">
        <f>Year!$O$21</f>
        <v>43960</v>
      </c>
      <c r="AA11" s="30" t="str">
        <f>IF(ISERROR(MATCH($Z$11,event_dates,0)),"",INDEX(events,MATCH($Z$11,event_dates,0)))</f>
        <v/>
      </c>
      <c r="AB11" s="34"/>
      <c r="AC11" s="32"/>
      <c r="AD11" s="34"/>
      <c r="AE11" s="34"/>
      <c r="AF11" s="96"/>
      <c r="AG11" s="105"/>
      <c r="AH11" s="25">
        <f>Year!$I$21</f>
        <v>43954</v>
      </c>
      <c r="AI11" s="30" t="str">
        <f>IF(ISERROR(MATCH($B$11,event_dates,0)),"",INDEX(events,MATCH($B$11,event_dates,0)))</f>
        <v/>
      </c>
      <c r="AJ11" s="34"/>
      <c r="AK11" s="34"/>
      <c r="AL11" s="25">
        <f>Year!$J$21</f>
        <v>43955</v>
      </c>
      <c r="AM11" s="30" t="str">
        <f>IF(ISERROR(MATCH($F$11,event_dates,0)),"",INDEX(events,MATCH($F$11,event_dates,0)))</f>
        <v/>
      </c>
      <c r="AN11" s="34"/>
      <c r="AO11" s="34"/>
      <c r="AP11" s="25">
        <f>Year!$K$21</f>
        <v>43956</v>
      </c>
      <c r="AQ11" s="30" t="str">
        <f>IF(ISERROR(MATCH($J$11,event_dates,0)),"",INDEX(events,MATCH($J$11,event_dates,0)))</f>
        <v/>
      </c>
      <c r="AR11" s="34"/>
      <c r="AS11" s="34"/>
      <c r="AT11" s="25">
        <f>Year!$L$21</f>
        <v>43957</v>
      </c>
      <c r="AU11" s="30" t="str">
        <f>IF(ISERROR(MATCH($N$11,event_dates,0)),"",INDEX(events,MATCH($N$11,event_dates,0)))</f>
        <v/>
      </c>
      <c r="AV11" s="34"/>
      <c r="AW11" s="34"/>
      <c r="AX11" s="25">
        <f>Year!$M$21</f>
        <v>43958</v>
      </c>
      <c r="AY11" s="30" t="str">
        <f>IF(ISERROR(MATCH($R$11,event_dates,0)),"",INDEX(events,MATCH($R$11,event_dates,0)))</f>
        <v/>
      </c>
      <c r="AZ11" s="34"/>
      <c r="BA11" s="34"/>
      <c r="BB11" s="25">
        <f>Year!$N$21</f>
        <v>43959</v>
      </c>
      <c r="BC11" s="30" t="str">
        <f>IF(ISERROR(MATCH($V$11,event_dates,0)),"",INDEX(events,MATCH($V$11,event_dates,0)))</f>
        <v/>
      </c>
      <c r="BD11" s="34"/>
      <c r="BE11" s="34"/>
      <c r="BF11" s="25">
        <f>Year!$O$21</f>
        <v>43960</v>
      </c>
      <c r="BG11" s="30" t="str">
        <f>IF(ISERROR(MATCH($Z$11,event_dates,0)),"",INDEX(events,MATCH($Z$11,event_dates,0)))</f>
        <v/>
      </c>
      <c r="BH11" s="34"/>
      <c r="BI11" s="32"/>
      <c r="BJ11" s="34"/>
      <c r="BK11" s="34"/>
      <c r="BL11" s="96"/>
      <c r="BM11" s="105"/>
      <c r="BN11" s="25">
        <f>Year!$I$21</f>
        <v>43954</v>
      </c>
      <c r="BO11" s="30" t="str">
        <f>IF(ISERROR(MATCH($B$11,event_dates,0)),"",INDEX(events,MATCH($B$11,event_dates,0)))</f>
        <v/>
      </c>
      <c r="BP11" s="34"/>
      <c r="BQ11" s="34"/>
      <c r="BR11" s="25">
        <f>Year!$J$21</f>
        <v>43955</v>
      </c>
      <c r="BS11" s="30" t="str">
        <f>IF(ISERROR(MATCH($F$11,event_dates,0)),"",INDEX(events,MATCH($F$11,event_dates,0)))</f>
        <v/>
      </c>
      <c r="BT11" s="34"/>
      <c r="BU11" s="34"/>
      <c r="BV11" s="25">
        <f>Year!$K$21</f>
        <v>43956</v>
      </c>
      <c r="BW11" s="30" t="str">
        <f>IF(ISERROR(MATCH($J$11,event_dates,0)),"",INDEX(events,MATCH($J$11,event_dates,0)))</f>
        <v/>
      </c>
      <c r="BX11" s="34"/>
      <c r="BY11" s="34"/>
      <c r="BZ11" s="25">
        <f>Year!$L$21</f>
        <v>43957</v>
      </c>
      <c r="CA11" s="30" t="str">
        <f>IF(ISERROR(MATCH($N$11,event_dates,0)),"",INDEX(events,MATCH($N$11,event_dates,0)))</f>
        <v/>
      </c>
      <c r="CB11" s="34"/>
      <c r="CC11" s="34"/>
      <c r="CD11" s="25">
        <f>Year!$M$21</f>
        <v>43958</v>
      </c>
      <c r="CE11" s="30" t="str">
        <f>IF(ISERROR(MATCH($R$11,event_dates,0)),"",INDEX(events,MATCH($R$11,event_dates,0)))</f>
        <v/>
      </c>
      <c r="CF11" s="34"/>
      <c r="CG11" s="34"/>
      <c r="CH11" s="25">
        <f>Year!$N$21</f>
        <v>43959</v>
      </c>
      <c r="CI11" s="30" t="str">
        <f>IF(ISERROR(MATCH($V$11,event_dates,0)),"",INDEX(events,MATCH($V$11,event_dates,0)))</f>
        <v/>
      </c>
      <c r="CJ11" s="34"/>
      <c r="CK11" s="34"/>
      <c r="CL11" s="25">
        <f>Year!$O$21</f>
        <v>43960</v>
      </c>
      <c r="CM11" s="30" t="str">
        <f>IF(ISERROR(MATCH($Z$11,event_dates,0)),"",INDEX(events,MATCH($Z$11,event_dates,0)))</f>
        <v/>
      </c>
      <c r="CN11" s="34"/>
      <c r="CO11" s="32"/>
      <c r="CP11" s="34"/>
      <c r="CQ11" s="34"/>
      <c r="CR11" s="96"/>
      <c r="CS11" s="105"/>
      <c r="CT11" s="25">
        <f>Year!$I$21</f>
        <v>43954</v>
      </c>
      <c r="CU11" s="30" t="str">
        <f>IF(ISERROR(MATCH($B$11,event_dates,0)),"",INDEX(events,MATCH($B$11,event_dates,0)))</f>
        <v/>
      </c>
      <c r="CV11" s="34"/>
      <c r="CW11" s="34"/>
      <c r="CX11" s="25">
        <f>Year!$J$21</f>
        <v>43955</v>
      </c>
      <c r="CY11" s="30" t="str">
        <f>IF(ISERROR(MATCH($F$11,event_dates,0)),"",INDEX(events,MATCH($F$11,event_dates,0)))</f>
        <v/>
      </c>
      <c r="CZ11" s="34"/>
      <c r="DA11" s="34"/>
      <c r="DB11" s="25">
        <f>Year!$K$21</f>
        <v>43956</v>
      </c>
      <c r="DC11" s="30" t="str">
        <f>IF(ISERROR(MATCH($J$11,event_dates,0)),"",INDEX(events,MATCH($J$11,event_dates,0)))</f>
        <v/>
      </c>
      <c r="DD11" s="34"/>
      <c r="DE11" s="34"/>
      <c r="DF11" s="25">
        <f>Year!$L$21</f>
        <v>43957</v>
      </c>
      <c r="DG11" s="30" t="str">
        <f>IF(ISERROR(MATCH($N$11,event_dates,0)),"",INDEX(events,MATCH($N$11,event_dates,0)))</f>
        <v/>
      </c>
      <c r="DH11" s="34"/>
      <c r="DI11" s="34"/>
      <c r="DJ11" s="25">
        <f>Year!$M$21</f>
        <v>43958</v>
      </c>
      <c r="DK11" s="30" t="str">
        <f>IF(ISERROR(MATCH($R$11,event_dates,0)),"",INDEX(events,MATCH($R$11,event_dates,0)))</f>
        <v/>
      </c>
      <c r="DL11" s="34"/>
      <c r="DM11" s="34"/>
      <c r="DN11" s="25">
        <f>Year!$N$21</f>
        <v>43959</v>
      </c>
      <c r="DO11" s="30" t="str">
        <f>IF(ISERROR(MATCH($V$11,event_dates,0)),"",INDEX(events,MATCH($V$11,event_dates,0)))</f>
        <v/>
      </c>
      <c r="DP11" s="34"/>
      <c r="DQ11" s="34"/>
      <c r="DR11" s="25">
        <f>Year!$O$21</f>
        <v>43960</v>
      </c>
      <c r="DS11" s="30" t="str">
        <f>IF(ISERROR(MATCH($Z$11,event_dates,0)),"",INDEX(events,MATCH($Z$11,event_dates,0)))</f>
        <v/>
      </c>
      <c r="DT11" s="34"/>
      <c r="DU11" s="32"/>
      <c r="DV11" s="34"/>
      <c r="DW11" s="34"/>
      <c r="DX11" s="96"/>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59"/>
      <c r="AF12" s="94"/>
      <c r="AG12" s="104"/>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59"/>
      <c r="BL12" s="94"/>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59"/>
      <c r="CR12" s="94"/>
      <c r="CS12" s="104"/>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59"/>
      <c r="DX12" s="94"/>
    </row>
    <row r="13" spans="1:128" s="9" customFormat="1" ht="13.5" x14ac:dyDescent="0.2">
      <c r="A13" s="297"/>
      <c r="B13" s="306"/>
      <c r="C13" s="307"/>
      <c r="D13" s="307"/>
      <c r="E13" s="308"/>
      <c r="F13" s="314"/>
      <c r="G13" s="313"/>
      <c r="H13" s="313"/>
      <c r="I13" s="315"/>
      <c r="J13" s="314"/>
      <c r="K13" s="313"/>
      <c r="L13" s="313"/>
      <c r="M13" s="315"/>
      <c r="N13" s="314"/>
      <c r="O13" s="313"/>
      <c r="P13" s="313"/>
      <c r="Q13" s="315"/>
      <c r="R13" s="314"/>
      <c r="S13" s="313"/>
      <c r="T13" s="313"/>
      <c r="U13" s="315"/>
      <c r="V13" s="314"/>
      <c r="W13" s="313"/>
      <c r="X13" s="313"/>
      <c r="Y13" s="315"/>
      <c r="Z13" s="306"/>
      <c r="AA13" s="307"/>
      <c r="AB13" s="307"/>
      <c r="AC13" s="308"/>
      <c r="AD13" s="59"/>
      <c r="AE13" s="59"/>
      <c r="AF13" s="94"/>
      <c r="AG13" s="104"/>
      <c r="AH13" s="306"/>
      <c r="AI13" s="307"/>
      <c r="AJ13" s="307"/>
      <c r="AK13" s="308"/>
      <c r="AL13" s="314"/>
      <c r="AM13" s="313"/>
      <c r="AN13" s="313"/>
      <c r="AO13" s="315"/>
      <c r="AP13" s="314"/>
      <c r="AQ13" s="313"/>
      <c r="AR13" s="313"/>
      <c r="AS13" s="315"/>
      <c r="AT13" s="314"/>
      <c r="AU13" s="313"/>
      <c r="AV13" s="313"/>
      <c r="AW13" s="315"/>
      <c r="AX13" s="314"/>
      <c r="AY13" s="313"/>
      <c r="AZ13" s="313"/>
      <c r="BA13" s="315"/>
      <c r="BB13" s="314"/>
      <c r="BC13" s="313"/>
      <c r="BD13" s="313"/>
      <c r="BE13" s="315"/>
      <c r="BF13" s="306"/>
      <c r="BG13" s="307"/>
      <c r="BH13" s="307"/>
      <c r="BI13" s="308"/>
      <c r="BJ13" s="59"/>
      <c r="BK13" s="59"/>
      <c r="BL13" s="94"/>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06"/>
      <c r="CM13" s="307"/>
      <c r="CN13" s="307"/>
      <c r="CO13" s="308"/>
      <c r="CP13" s="59"/>
      <c r="CQ13" s="59"/>
      <c r="CR13" s="94"/>
      <c r="CS13" s="104"/>
      <c r="CT13" s="306"/>
      <c r="CU13" s="307"/>
      <c r="CV13" s="307"/>
      <c r="CW13" s="308"/>
      <c r="CX13" s="476"/>
      <c r="CY13" s="313"/>
      <c r="CZ13" s="313"/>
      <c r="DA13" s="315"/>
      <c r="DB13" s="476"/>
      <c r="DC13" s="313"/>
      <c r="DD13" s="313"/>
      <c r="DE13" s="315"/>
      <c r="DF13" s="476"/>
      <c r="DG13" s="313"/>
      <c r="DH13" s="313"/>
      <c r="DI13" s="315"/>
      <c r="DJ13" s="476"/>
      <c r="DK13" s="313"/>
      <c r="DL13" s="313"/>
      <c r="DM13" s="315"/>
      <c r="DN13" s="476"/>
      <c r="DO13" s="313"/>
      <c r="DP13" s="313"/>
      <c r="DQ13" s="315"/>
      <c r="DR13" s="306"/>
      <c r="DS13" s="307"/>
      <c r="DT13" s="307"/>
      <c r="DU13" s="308"/>
      <c r="DV13" s="59"/>
      <c r="DW13" s="59"/>
      <c r="DX13" s="94"/>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59"/>
      <c r="AF14" s="94"/>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59"/>
      <c r="BL14" s="94"/>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59"/>
      <c r="CR14" s="94"/>
      <c r="CS14" s="104"/>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59"/>
      <c r="DX14" s="94"/>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59"/>
      <c r="AF15" s="94"/>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59"/>
      <c r="BL15" s="94"/>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59"/>
      <c r="CR15" s="94"/>
      <c r="CS15" s="104"/>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59"/>
      <c r="DX15" s="94"/>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60"/>
      <c r="AF16" s="97"/>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60"/>
      <c r="BL16" s="97"/>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60"/>
      <c r="CR16" s="97"/>
      <c r="CS16" s="106"/>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60"/>
      <c r="DX16" s="97"/>
    </row>
    <row r="17" spans="1:128" s="33" customFormat="1" ht="18" x14ac:dyDescent="0.2">
      <c r="A17" s="297"/>
      <c r="B17" s="25">
        <f>Year!$I$22</f>
        <v>43961</v>
      </c>
      <c r="C17" s="30" t="str">
        <f>IF(ISERROR(MATCH($B$17,event_dates,0)),"",INDEX(events,MATCH($B$17,event_dates,0)))</f>
        <v>Mother's Day</v>
      </c>
      <c r="D17" s="34"/>
      <c r="E17" s="34"/>
      <c r="F17" s="25">
        <f>Year!$J$22</f>
        <v>43962</v>
      </c>
      <c r="G17" s="30" t="str">
        <f>IF(ISERROR(MATCH($F$17,event_dates,0)),"",INDEX(events,MATCH($F$17,event_dates,0)))</f>
        <v/>
      </c>
      <c r="H17" s="34"/>
      <c r="I17" s="34"/>
      <c r="J17" s="25">
        <f>Year!$K$22</f>
        <v>43963</v>
      </c>
      <c r="K17" s="30" t="str">
        <f>IF(ISERROR(MATCH($J$17,event_dates,0)),"",INDEX(events,MATCH($J$17,event_dates,0)))</f>
        <v/>
      </c>
      <c r="L17" s="34"/>
      <c r="M17" s="34"/>
      <c r="N17" s="25">
        <f>Year!$L$22</f>
        <v>43964</v>
      </c>
      <c r="O17" s="30" t="str">
        <f>IF(ISERROR(MATCH($N$17,event_dates,0)),"",INDEX(events,MATCH($N$17,event_dates,0)))</f>
        <v/>
      </c>
      <c r="P17" s="34"/>
      <c r="Q17" s="34"/>
      <c r="R17" s="25">
        <f>Year!$M$22</f>
        <v>43965</v>
      </c>
      <c r="S17" s="30" t="str">
        <f>IF(ISERROR(MATCH($R$17,event_dates,0)),"",INDEX(events,MATCH($R$17,event_dates,0)))</f>
        <v/>
      </c>
      <c r="T17" s="34"/>
      <c r="U17" s="34"/>
      <c r="V17" s="25">
        <f>Year!$N$22</f>
        <v>43966</v>
      </c>
      <c r="W17" s="30" t="str">
        <f>IF(ISERROR(MATCH($V$17,event_dates,0)),"",INDEX(events,MATCH($V$17,event_dates,0)))</f>
        <v/>
      </c>
      <c r="X17" s="34"/>
      <c r="Y17" s="34"/>
      <c r="Z17" s="25">
        <f>Year!$O$22</f>
        <v>43967</v>
      </c>
      <c r="AA17" s="30" t="str">
        <f>IF(ISERROR(MATCH($Z$17,event_dates,0)),"",INDEX(events,MATCH($Z$17,event_dates,0)))</f>
        <v/>
      </c>
      <c r="AB17" s="34"/>
      <c r="AC17" s="32"/>
      <c r="AD17" s="34"/>
      <c r="AE17" s="34"/>
      <c r="AF17" s="96"/>
      <c r="AG17" s="105"/>
      <c r="AH17" s="25">
        <f>Year!$I$22</f>
        <v>43961</v>
      </c>
      <c r="AI17" s="30" t="str">
        <f>IF(ISERROR(MATCH($B$17,event_dates,0)),"",INDEX(events,MATCH($B$17,event_dates,0)))</f>
        <v>Mother's Day</v>
      </c>
      <c r="AJ17" s="34"/>
      <c r="AK17" s="34"/>
      <c r="AL17" s="25">
        <f>Year!$J$22</f>
        <v>43962</v>
      </c>
      <c r="AM17" s="30" t="str">
        <f>IF(ISERROR(MATCH($F$17,event_dates,0)),"",INDEX(events,MATCH($F$17,event_dates,0)))</f>
        <v/>
      </c>
      <c r="AN17" s="34"/>
      <c r="AO17" s="34"/>
      <c r="AP17" s="25">
        <f>Year!$K$22</f>
        <v>43963</v>
      </c>
      <c r="AQ17" s="30" t="str">
        <f>IF(ISERROR(MATCH($J$17,event_dates,0)),"",INDEX(events,MATCH($J$17,event_dates,0)))</f>
        <v/>
      </c>
      <c r="AR17" s="34"/>
      <c r="AS17" s="34"/>
      <c r="AT17" s="25">
        <f>Year!$L$22</f>
        <v>43964</v>
      </c>
      <c r="AU17" s="30" t="str">
        <f>IF(ISERROR(MATCH($N$17,event_dates,0)),"",INDEX(events,MATCH($N$17,event_dates,0)))</f>
        <v/>
      </c>
      <c r="AV17" s="34"/>
      <c r="AW17" s="34"/>
      <c r="AX17" s="25">
        <f>Year!$M$22</f>
        <v>43965</v>
      </c>
      <c r="AY17" s="30" t="str">
        <f>IF(ISERROR(MATCH($R$17,event_dates,0)),"",INDEX(events,MATCH($R$17,event_dates,0)))</f>
        <v/>
      </c>
      <c r="AZ17" s="34"/>
      <c r="BA17" s="34"/>
      <c r="BB17" s="25">
        <f>Year!$N$22</f>
        <v>43966</v>
      </c>
      <c r="BC17" s="30" t="str">
        <f>IF(ISERROR(MATCH($V$17,event_dates,0)),"",INDEX(events,MATCH($V$17,event_dates,0)))</f>
        <v/>
      </c>
      <c r="BD17" s="34"/>
      <c r="BE17" s="34"/>
      <c r="BF17" s="25">
        <f>Year!$O$22</f>
        <v>43967</v>
      </c>
      <c r="BG17" s="30" t="str">
        <f>IF(ISERROR(MATCH($Z$17,event_dates,0)),"",INDEX(events,MATCH($Z$17,event_dates,0)))</f>
        <v/>
      </c>
      <c r="BH17" s="34"/>
      <c r="BI17" s="32"/>
      <c r="BJ17" s="34"/>
      <c r="BK17" s="34"/>
      <c r="BL17" s="96"/>
      <c r="BM17" s="105"/>
      <c r="BN17" s="25">
        <f>Year!$I$22</f>
        <v>43961</v>
      </c>
      <c r="BO17" s="30" t="str">
        <f>IF(ISERROR(MATCH($B$17,event_dates,0)),"",INDEX(events,MATCH($B$17,event_dates,0)))</f>
        <v>Mother's Day</v>
      </c>
      <c r="BP17" s="34"/>
      <c r="BQ17" s="34"/>
      <c r="BR17" s="25">
        <f>Year!$J$22</f>
        <v>43962</v>
      </c>
      <c r="BS17" s="30" t="str">
        <f>IF(ISERROR(MATCH($F$17,event_dates,0)),"",INDEX(events,MATCH($F$17,event_dates,0)))</f>
        <v/>
      </c>
      <c r="BT17" s="34"/>
      <c r="BU17" s="34"/>
      <c r="BV17" s="25">
        <f>Year!$K$22</f>
        <v>43963</v>
      </c>
      <c r="BW17" s="30" t="str">
        <f>IF(ISERROR(MATCH($J$17,event_dates,0)),"",INDEX(events,MATCH($J$17,event_dates,0)))</f>
        <v/>
      </c>
      <c r="BX17" s="34"/>
      <c r="BY17" s="34"/>
      <c r="BZ17" s="25">
        <f>Year!$L$22</f>
        <v>43964</v>
      </c>
      <c r="CA17" s="30" t="str">
        <f>IF(ISERROR(MATCH($N$17,event_dates,0)),"",INDEX(events,MATCH($N$17,event_dates,0)))</f>
        <v/>
      </c>
      <c r="CB17" s="34"/>
      <c r="CC17" s="34"/>
      <c r="CD17" s="25">
        <f>Year!$M$22</f>
        <v>43965</v>
      </c>
      <c r="CE17" s="30" t="str">
        <f>IF(ISERROR(MATCH($R$17,event_dates,0)),"",INDEX(events,MATCH($R$17,event_dates,0)))</f>
        <v/>
      </c>
      <c r="CF17" s="34"/>
      <c r="CG17" s="34"/>
      <c r="CH17" s="25">
        <f>Year!$N$22</f>
        <v>43966</v>
      </c>
      <c r="CI17" s="30" t="str">
        <f>IF(ISERROR(MATCH($V$17,event_dates,0)),"",INDEX(events,MATCH($V$17,event_dates,0)))</f>
        <v/>
      </c>
      <c r="CJ17" s="34"/>
      <c r="CK17" s="34"/>
      <c r="CL17" s="25">
        <f>Year!$O$22</f>
        <v>43967</v>
      </c>
      <c r="CM17" s="30" t="str">
        <f>IF(ISERROR(MATCH($Z$17,event_dates,0)),"",INDEX(events,MATCH($Z$17,event_dates,0)))</f>
        <v/>
      </c>
      <c r="CN17" s="34"/>
      <c r="CO17" s="32"/>
      <c r="CP17" s="34"/>
      <c r="CQ17" s="34"/>
      <c r="CR17" s="96"/>
      <c r="CS17" s="105"/>
      <c r="CT17" s="25">
        <f>Year!$I$22</f>
        <v>43961</v>
      </c>
      <c r="CU17" s="30" t="str">
        <f>IF(ISERROR(MATCH($B$17,event_dates,0)),"",INDEX(events,MATCH($B$17,event_dates,0)))</f>
        <v>Mother's Day</v>
      </c>
      <c r="CV17" s="34"/>
      <c r="CW17" s="34"/>
      <c r="CX17" s="25">
        <f>Year!$J$22</f>
        <v>43962</v>
      </c>
      <c r="CY17" s="30" t="str">
        <f>IF(ISERROR(MATCH($F$17,event_dates,0)),"",INDEX(events,MATCH($F$17,event_dates,0)))</f>
        <v/>
      </c>
      <c r="CZ17" s="34"/>
      <c r="DA17" s="34"/>
      <c r="DB17" s="25">
        <f>Year!$K$22</f>
        <v>43963</v>
      </c>
      <c r="DC17" s="30" t="str">
        <f>IF(ISERROR(MATCH($J$17,event_dates,0)),"",INDEX(events,MATCH($J$17,event_dates,0)))</f>
        <v/>
      </c>
      <c r="DD17" s="34"/>
      <c r="DE17" s="34"/>
      <c r="DF17" s="25">
        <f>Year!$L$22</f>
        <v>43964</v>
      </c>
      <c r="DG17" s="30" t="str">
        <f>IF(ISERROR(MATCH($N$17,event_dates,0)),"",INDEX(events,MATCH($N$17,event_dates,0)))</f>
        <v/>
      </c>
      <c r="DH17" s="34"/>
      <c r="DI17" s="34"/>
      <c r="DJ17" s="25">
        <f>Year!$M$22</f>
        <v>43965</v>
      </c>
      <c r="DK17" s="30" t="str">
        <f>IF(ISERROR(MATCH($R$17,event_dates,0)),"",INDEX(events,MATCH($R$17,event_dates,0)))</f>
        <v/>
      </c>
      <c r="DL17" s="34"/>
      <c r="DM17" s="34"/>
      <c r="DN17" s="25">
        <f>Year!$N$22</f>
        <v>43966</v>
      </c>
      <c r="DO17" s="30" t="str">
        <f>IF(ISERROR(MATCH($V$17,event_dates,0)),"",INDEX(events,MATCH($V$17,event_dates,0)))</f>
        <v/>
      </c>
      <c r="DP17" s="34"/>
      <c r="DQ17" s="34"/>
      <c r="DR17" s="25">
        <f>Year!$O$22</f>
        <v>43967</v>
      </c>
      <c r="DS17" s="30" t="str">
        <f>IF(ISERROR(MATCH($Z$17,event_dates,0)),"",INDEX(events,MATCH($Z$17,event_dates,0)))</f>
        <v/>
      </c>
      <c r="DT17" s="34"/>
      <c r="DU17" s="32"/>
      <c r="DV17" s="34"/>
      <c r="DW17" s="34"/>
      <c r="DX17" s="96"/>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59"/>
      <c r="AF18" s="94"/>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59"/>
      <c r="BL18" s="94"/>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59"/>
      <c r="CR18" s="94"/>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59"/>
      <c r="DX18" s="94"/>
    </row>
    <row r="19" spans="1:128" s="9" customFormat="1" ht="13.5" x14ac:dyDescent="0.2">
      <c r="A19" s="297"/>
      <c r="B19" s="306">
        <v>0</v>
      </c>
      <c r="C19" s="307"/>
      <c r="D19" s="307"/>
      <c r="E19" s="308"/>
      <c r="F19" s="314"/>
      <c r="G19" s="313"/>
      <c r="H19" s="313"/>
      <c r="I19" s="315"/>
      <c r="J19" s="314"/>
      <c r="K19" s="313"/>
      <c r="L19" s="313"/>
      <c r="M19" s="315"/>
      <c r="N19" s="314"/>
      <c r="O19" s="313"/>
      <c r="P19" s="313"/>
      <c r="Q19" s="315"/>
      <c r="R19" s="314"/>
      <c r="S19" s="313"/>
      <c r="T19" s="313"/>
      <c r="U19" s="315"/>
      <c r="V19" s="314"/>
      <c r="W19" s="313"/>
      <c r="X19" s="313"/>
      <c r="Y19" s="315"/>
      <c r="Z19" s="306"/>
      <c r="AA19" s="307"/>
      <c r="AB19" s="307"/>
      <c r="AC19" s="308"/>
      <c r="AD19" s="59"/>
      <c r="AE19" s="59"/>
      <c r="AF19" s="94"/>
      <c r="AG19" s="104"/>
      <c r="AH19" s="306"/>
      <c r="AI19" s="307"/>
      <c r="AJ19" s="307"/>
      <c r="AK19" s="308"/>
      <c r="AL19" s="314"/>
      <c r="AM19" s="313"/>
      <c r="AN19" s="313"/>
      <c r="AO19" s="315"/>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59"/>
      <c r="BL19" s="94"/>
      <c r="BM19" s="104"/>
      <c r="BN19" s="306"/>
      <c r="BO19" s="307"/>
      <c r="BP19" s="307"/>
      <c r="BQ19" s="308"/>
      <c r="BR19" s="314"/>
      <c r="BS19" s="313"/>
      <c r="BT19" s="313"/>
      <c r="BU19" s="315"/>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59"/>
      <c r="CR19" s="94"/>
      <c r="CS19" s="104"/>
      <c r="CT19" s="306"/>
      <c r="CU19" s="307"/>
      <c r="CV19" s="307"/>
      <c r="CW19" s="308"/>
      <c r="CX19" s="476"/>
      <c r="CY19" s="313"/>
      <c r="CZ19" s="313"/>
      <c r="DA19" s="315"/>
      <c r="DB19" s="476"/>
      <c r="DC19" s="313"/>
      <c r="DD19" s="313"/>
      <c r="DE19" s="315"/>
      <c r="DF19" s="476"/>
      <c r="DG19" s="313"/>
      <c r="DH19" s="313"/>
      <c r="DI19" s="315"/>
      <c r="DJ19" s="314"/>
      <c r="DK19" s="313"/>
      <c r="DL19" s="313"/>
      <c r="DM19" s="315"/>
      <c r="DN19" s="476"/>
      <c r="DO19" s="313"/>
      <c r="DP19" s="313"/>
      <c r="DQ19" s="315"/>
      <c r="DR19" s="306"/>
      <c r="DS19" s="307"/>
      <c r="DT19" s="307"/>
      <c r="DU19" s="308"/>
      <c r="DV19" s="59"/>
      <c r="DW19" s="59"/>
      <c r="DX19" s="94"/>
    </row>
    <row r="20" spans="1:128" s="9" customFormat="1" ht="13.5" x14ac:dyDescent="0.2">
      <c r="A20" s="297"/>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59"/>
      <c r="AF20" s="94"/>
      <c r="AG20" s="104"/>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59"/>
      <c r="BL20" s="94"/>
      <c r="BM20" s="104"/>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59"/>
      <c r="CR20" s="94"/>
      <c r="CS20" s="104"/>
      <c r="CT20" s="306"/>
      <c r="CU20" s="307"/>
      <c r="CV20" s="307"/>
      <c r="CW20" s="308"/>
      <c r="CX20" s="314"/>
      <c r="CY20" s="313"/>
      <c r="CZ20" s="313"/>
      <c r="DA20" s="315"/>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59"/>
      <c r="DX20" s="94"/>
    </row>
    <row r="21" spans="1:128" s="9" customFormat="1" ht="13.5" x14ac:dyDescent="0.2">
      <c r="A21" s="297"/>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59"/>
      <c r="AF21" s="94"/>
      <c r="AG21" s="104"/>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59"/>
      <c r="BL21" s="94"/>
      <c r="BM21" s="104"/>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59"/>
      <c r="CR21" s="94"/>
      <c r="CS21" s="104"/>
      <c r="CT21" s="306"/>
      <c r="CU21" s="307"/>
      <c r="CV21" s="307"/>
      <c r="CW21" s="308"/>
      <c r="CX21" s="314"/>
      <c r="CY21" s="313"/>
      <c r="CZ21" s="313"/>
      <c r="DA21" s="315"/>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59"/>
      <c r="DX21" s="94"/>
    </row>
    <row r="22" spans="1:128" s="10" customFormat="1" ht="12.75" customHeight="1" x14ac:dyDescent="0.2">
      <c r="A22" s="297"/>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60"/>
      <c r="AF22" s="97"/>
      <c r="AG22" s="106"/>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60"/>
      <c r="BL22" s="97"/>
      <c r="BM22" s="106"/>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60"/>
      <c r="CR22" s="97"/>
      <c r="CS22" s="106"/>
      <c r="CT22" s="309"/>
      <c r="CU22" s="310"/>
      <c r="CV22" s="310"/>
      <c r="CW22" s="311"/>
      <c r="CX22" s="316"/>
      <c r="CY22" s="317"/>
      <c r="CZ22" s="317"/>
      <c r="DA22" s="318"/>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60"/>
      <c r="DX22" s="97"/>
    </row>
    <row r="23" spans="1:128" s="33" customFormat="1" ht="18" x14ac:dyDescent="0.2">
      <c r="A23" s="297"/>
      <c r="B23" s="25">
        <f>Year!$I$23</f>
        <v>43968</v>
      </c>
      <c r="C23" s="30" t="str">
        <f>IF(ISERROR(MATCH($B$23,event_dates,0)),"",INDEX(events,MATCH($B$23,event_dates,0)))</f>
        <v/>
      </c>
      <c r="D23" s="34"/>
      <c r="E23" s="34"/>
      <c r="F23" s="25">
        <f>Year!$J$23</f>
        <v>43969</v>
      </c>
      <c r="G23" s="30" t="str">
        <f>IF(ISERROR(MATCH($F$23,event_dates,0)),"",INDEX(events,MATCH($F$23,event_dates,0)))</f>
        <v/>
      </c>
      <c r="H23" s="34"/>
      <c r="I23" s="34"/>
      <c r="J23" s="25">
        <f>Year!$K$23</f>
        <v>43970</v>
      </c>
      <c r="K23" s="30" t="str">
        <f>IF(ISERROR(MATCH($J$23,event_dates,0)),"",INDEX(events,MATCH($J$23,event_dates,0)))</f>
        <v/>
      </c>
      <c r="L23" s="34"/>
      <c r="M23" s="34"/>
      <c r="N23" s="25">
        <f>Year!$L$23</f>
        <v>43971</v>
      </c>
      <c r="O23" s="30" t="str">
        <f>IF(ISERROR(MATCH($N$23,event_dates,0)),"",INDEX(events,MATCH($N$23,event_dates,0)))</f>
        <v/>
      </c>
      <c r="P23" s="34"/>
      <c r="Q23" s="34"/>
      <c r="R23" s="25">
        <f>Year!$M$23</f>
        <v>43972</v>
      </c>
      <c r="S23" s="30" t="str">
        <f>IF(ISERROR(MATCH($R$23,event_dates,0)),"",INDEX(events,MATCH($R$23,event_dates,0)))</f>
        <v/>
      </c>
      <c r="T23" s="34"/>
      <c r="U23" s="34"/>
      <c r="V23" s="25">
        <f>Year!$N$23</f>
        <v>43973</v>
      </c>
      <c r="W23" s="30" t="str">
        <f>IF(ISERROR(MATCH($V$23,event_dates,0)),"",INDEX(events,MATCH($V$23,event_dates,0)))</f>
        <v/>
      </c>
      <c r="X23" s="34"/>
      <c r="Y23" s="34"/>
      <c r="Z23" s="25">
        <f>Year!$O$23</f>
        <v>43974</v>
      </c>
      <c r="AA23" s="30" t="str">
        <f>IF(ISERROR(MATCH($Z$23,event_dates,0)),"",INDEX(events,MATCH($Z$23,event_dates,0)))</f>
        <v/>
      </c>
      <c r="AB23" s="34"/>
      <c r="AC23" s="32"/>
      <c r="AD23" s="34"/>
      <c r="AE23" s="34"/>
      <c r="AF23" s="96"/>
      <c r="AG23" s="105"/>
      <c r="AH23" s="25">
        <f>Year!$I$23</f>
        <v>43968</v>
      </c>
      <c r="AI23" s="30" t="str">
        <f>IF(ISERROR(MATCH($B$23,event_dates,0)),"",INDEX(events,MATCH($B$23,event_dates,0)))</f>
        <v/>
      </c>
      <c r="AJ23" s="34"/>
      <c r="AK23" s="34"/>
      <c r="AL23" s="25">
        <f>Year!$J$23</f>
        <v>43969</v>
      </c>
      <c r="AM23" s="30" t="str">
        <f>IF(ISERROR(MATCH($F$23,event_dates,0)),"",INDEX(events,MATCH($F$23,event_dates,0)))</f>
        <v/>
      </c>
      <c r="AN23" s="34"/>
      <c r="AO23" s="34"/>
      <c r="AP23" s="25">
        <f>Year!$K$23</f>
        <v>43970</v>
      </c>
      <c r="AQ23" s="30" t="str">
        <f>IF(ISERROR(MATCH($J$23,event_dates,0)),"",INDEX(events,MATCH($J$23,event_dates,0)))</f>
        <v/>
      </c>
      <c r="AR23" s="34"/>
      <c r="AS23" s="34"/>
      <c r="AT23" s="25">
        <f>Year!$L$23</f>
        <v>43971</v>
      </c>
      <c r="AU23" s="30" t="str">
        <f>IF(ISERROR(MATCH($N$23,event_dates,0)),"",INDEX(events,MATCH($N$23,event_dates,0)))</f>
        <v/>
      </c>
      <c r="AV23" s="34"/>
      <c r="AW23" s="34"/>
      <c r="AX23" s="25">
        <f>Year!$M$23</f>
        <v>43972</v>
      </c>
      <c r="AY23" s="30" t="str">
        <f>IF(ISERROR(MATCH($R$23,event_dates,0)),"",INDEX(events,MATCH($R$23,event_dates,0)))</f>
        <v/>
      </c>
      <c r="AZ23" s="34"/>
      <c r="BA23" s="34"/>
      <c r="BB23" s="25">
        <f>Year!$N$23</f>
        <v>43973</v>
      </c>
      <c r="BC23" s="30" t="str">
        <f>IF(ISERROR(MATCH($V$23,event_dates,0)),"",INDEX(events,MATCH($V$23,event_dates,0)))</f>
        <v/>
      </c>
      <c r="BD23" s="34"/>
      <c r="BE23" s="34"/>
      <c r="BF23" s="25">
        <f>Year!$O$23</f>
        <v>43974</v>
      </c>
      <c r="BG23" s="30" t="str">
        <f>IF(ISERROR(MATCH($Z$23,event_dates,0)),"",INDEX(events,MATCH($Z$23,event_dates,0)))</f>
        <v/>
      </c>
      <c r="BH23" s="34"/>
      <c r="BI23" s="32"/>
      <c r="BJ23" s="34"/>
      <c r="BK23" s="34"/>
      <c r="BL23" s="96"/>
      <c r="BM23" s="105"/>
      <c r="BN23" s="25">
        <f>Year!$I$23</f>
        <v>43968</v>
      </c>
      <c r="BO23" s="30" t="str">
        <f>IF(ISERROR(MATCH($B$23,event_dates,0)),"",INDEX(events,MATCH($B$23,event_dates,0)))</f>
        <v/>
      </c>
      <c r="BP23" s="34"/>
      <c r="BQ23" s="34"/>
      <c r="BR23" s="25">
        <f>Year!$J$23</f>
        <v>43969</v>
      </c>
      <c r="BS23" s="30" t="str">
        <f>IF(ISERROR(MATCH($F$23,event_dates,0)),"",INDEX(events,MATCH($F$23,event_dates,0)))</f>
        <v/>
      </c>
      <c r="BT23" s="34"/>
      <c r="BU23" s="34"/>
      <c r="BV23" s="25">
        <f>Year!$K$23</f>
        <v>43970</v>
      </c>
      <c r="BW23" s="30" t="str">
        <f>IF(ISERROR(MATCH($J$23,event_dates,0)),"",INDEX(events,MATCH($J$23,event_dates,0)))</f>
        <v/>
      </c>
      <c r="BX23" s="34"/>
      <c r="BY23" s="34"/>
      <c r="BZ23" s="25">
        <f>Year!$L$23</f>
        <v>43971</v>
      </c>
      <c r="CA23" s="30" t="str">
        <f>IF(ISERROR(MATCH($N$23,event_dates,0)),"",INDEX(events,MATCH($N$23,event_dates,0)))</f>
        <v/>
      </c>
      <c r="CB23" s="34"/>
      <c r="CC23" s="34"/>
      <c r="CD23" s="25">
        <f>Year!$M$23</f>
        <v>43972</v>
      </c>
      <c r="CE23" s="30" t="str">
        <f>IF(ISERROR(MATCH($R$23,event_dates,0)),"",INDEX(events,MATCH($R$23,event_dates,0)))</f>
        <v/>
      </c>
      <c r="CF23" s="34"/>
      <c r="CG23" s="34"/>
      <c r="CH23" s="25">
        <f>Year!$N$23</f>
        <v>43973</v>
      </c>
      <c r="CI23" s="30" t="str">
        <f>IF(ISERROR(MATCH($V$23,event_dates,0)),"",INDEX(events,MATCH($V$23,event_dates,0)))</f>
        <v/>
      </c>
      <c r="CJ23" s="34"/>
      <c r="CK23" s="34"/>
      <c r="CL23" s="25">
        <f>Year!$O$23</f>
        <v>43974</v>
      </c>
      <c r="CM23" s="30" t="str">
        <f>IF(ISERROR(MATCH($Z$23,event_dates,0)),"",INDEX(events,MATCH($Z$23,event_dates,0)))</f>
        <v/>
      </c>
      <c r="CN23" s="34"/>
      <c r="CO23" s="32"/>
      <c r="CP23" s="34"/>
      <c r="CQ23" s="34"/>
      <c r="CR23" s="96"/>
      <c r="CS23" s="105"/>
      <c r="CT23" s="25">
        <f>Year!$I$23</f>
        <v>43968</v>
      </c>
      <c r="CU23" s="30" t="str">
        <f>IF(ISERROR(MATCH($B$23,event_dates,0)),"",INDEX(events,MATCH($B$23,event_dates,0)))</f>
        <v/>
      </c>
      <c r="CV23" s="34"/>
      <c r="CW23" s="34"/>
      <c r="CX23" s="25">
        <f>Year!$J$23</f>
        <v>43969</v>
      </c>
      <c r="CY23" s="30" t="str">
        <f>IF(ISERROR(MATCH($F$23,event_dates,0)),"",INDEX(events,MATCH($F$23,event_dates,0)))</f>
        <v/>
      </c>
      <c r="CZ23" s="34"/>
      <c r="DA23" s="34"/>
      <c r="DB23" s="25">
        <f>Year!$K$23</f>
        <v>43970</v>
      </c>
      <c r="DC23" s="30" t="str">
        <f>IF(ISERROR(MATCH($J$23,event_dates,0)),"",INDEX(events,MATCH($J$23,event_dates,0)))</f>
        <v/>
      </c>
      <c r="DD23" s="34"/>
      <c r="DE23" s="34"/>
      <c r="DF23" s="25">
        <f>Year!$L$23</f>
        <v>43971</v>
      </c>
      <c r="DG23" s="30" t="str">
        <f>IF(ISERROR(MATCH($N$23,event_dates,0)),"",INDEX(events,MATCH($N$23,event_dates,0)))</f>
        <v/>
      </c>
      <c r="DH23" s="34"/>
      <c r="DI23" s="34"/>
      <c r="DJ23" s="25">
        <f>Year!$M$23</f>
        <v>43972</v>
      </c>
      <c r="DK23" s="30" t="str">
        <f>IF(ISERROR(MATCH($R$23,event_dates,0)),"",INDEX(events,MATCH($R$23,event_dates,0)))</f>
        <v/>
      </c>
      <c r="DL23" s="34"/>
      <c r="DM23" s="34"/>
      <c r="DN23" s="25">
        <f>Year!$N$23</f>
        <v>43973</v>
      </c>
      <c r="DO23" s="30" t="str">
        <f>IF(ISERROR(MATCH($V$23,event_dates,0)),"",INDEX(events,MATCH($V$23,event_dates,0)))</f>
        <v/>
      </c>
      <c r="DP23" s="34"/>
      <c r="DQ23" s="34"/>
      <c r="DR23" s="25">
        <f>Year!$O$23</f>
        <v>43974</v>
      </c>
      <c r="DS23" s="30" t="str">
        <f>IF(ISERROR(MATCH($Z$23,event_dates,0)),"",INDEX(events,MATCH($Z$23,event_dates,0)))</f>
        <v/>
      </c>
      <c r="DT23" s="34"/>
      <c r="DU23" s="32"/>
      <c r="DV23" s="34"/>
      <c r="DW23" s="34"/>
      <c r="DX23" s="96"/>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59"/>
      <c r="AF24" s="94"/>
      <c r="AG24" s="104"/>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59"/>
      <c r="BL24" s="94"/>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59"/>
      <c r="CR24" s="94"/>
      <c r="CS24" s="104"/>
      <c r="CT24" s="319" t="str">
        <f ca="1">IF(ISERROR(MATCH($B$23,event_dates,0)+MATCH($B$23,OFFSET(event_dates,MATCH($B$23,event_dates,0),0,500,1),0)),"",INDEX(events,MATCH($B$23,event_dates,0)+MATCH($B$23,OFFSET(event_dates,MATCH($B$23,event_dates,0),0,500,1),0)))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59"/>
      <c r="DX24" s="94"/>
    </row>
    <row r="25" spans="1:128" s="9" customFormat="1" ht="13.5" x14ac:dyDescent="0.2">
      <c r="A25" s="297"/>
      <c r="B25" s="306"/>
      <c r="C25" s="307"/>
      <c r="D25" s="307"/>
      <c r="E25" s="308"/>
      <c r="F25" s="314"/>
      <c r="G25" s="313"/>
      <c r="H25" s="313"/>
      <c r="I25" s="315"/>
      <c r="J25" s="314"/>
      <c r="K25" s="313"/>
      <c r="L25" s="313"/>
      <c r="M25" s="315"/>
      <c r="N25" s="314"/>
      <c r="O25" s="313"/>
      <c r="P25" s="313"/>
      <c r="Q25" s="315"/>
      <c r="R25" s="314"/>
      <c r="S25" s="313"/>
      <c r="T25" s="313"/>
      <c r="U25" s="315"/>
      <c r="V25" s="314"/>
      <c r="W25" s="313"/>
      <c r="X25" s="313"/>
      <c r="Y25" s="315"/>
      <c r="Z25" s="306"/>
      <c r="AA25" s="307"/>
      <c r="AB25" s="307"/>
      <c r="AC25" s="308"/>
      <c r="AD25" s="59"/>
      <c r="AE25" s="59"/>
      <c r="AF25" s="94"/>
      <c r="AG25" s="104"/>
      <c r="AH25" s="306"/>
      <c r="AI25" s="307"/>
      <c r="AJ25" s="307"/>
      <c r="AK25" s="308"/>
      <c r="AL25" s="314"/>
      <c r="AM25" s="313"/>
      <c r="AN25" s="313"/>
      <c r="AO25" s="315"/>
      <c r="AP25" s="314"/>
      <c r="AQ25" s="313"/>
      <c r="AR25" s="313"/>
      <c r="AS25" s="315"/>
      <c r="AT25" s="314"/>
      <c r="AU25" s="313"/>
      <c r="AV25" s="313"/>
      <c r="AW25" s="315"/>
      <c r="AX25" s="314"/>
      <c r="AY25" s="313"/>
      <c r="AZ25" s="313"/>
      <c r="BA25" s="315"/>
      <c r="BB25" s="314"/>
      <c r="BC25" s="313"/>
      <c r="BD25" s="313"/>
      <c r="BE25" s="315"/>
      <c r="BF25" s="306"/>
      <c r="BG25" s="307"/>
      <c r="BH25" s="307"/>
      <c r="BI25" s="308"/>
      <c r="BJ25" s="59"/>
      <c r="BK25" s="59"/>
      <c r="BL25" s="94"/>
      <c r="BM25" s="104"/>
      <c r="BN25" s="306"/>
      <c r="BO25" s="307"/>
      <c r="BP25" s="307"/>
      <c r="BQ25" s="308"/>
      <c r="BR25" s="314"/>
      <c r="BS25" s="313"/>
      <c r="BT25" s="313"/>
      <c r="BU25" s="315"/>
      <c r="BV25" s="314"/>
      <c r="BW25" s="313"/>
      <c r="BX25" s="313"/>
      <c r="BY25" s="315"/>
      <c r="BZ25" s="314"/>
      <c r="CA25" s="313"/>
      <c r="CB25" s="313"/>
      <c r="CC25" s="315"/>
      <c r="CD25" s="314"/>
      <c r="CE25" s="313"/>
      <c r="CF25" s="313"/>
      <c r="CG25" s="315"/>
      <c r="CH25" s="314"/>
      <c r="CI25" s="313"/>
      <c r="CJ25" s="313"/>
      <c r="CK25" s="315"/>
      <c r="CL25" s="306"/>
      <c r="CM25" s="307"/>
      <c r="CN25" s="307"/>
      <c r="CO25" s="308"/>
      <c r="CP25" s="59"/>
      <c r="CQ25" s="59"/>
      <c r="CR25" s="94"/>
      <c r="CS25" s="104"/>
      <c r="CT25" s="306"/>
      <c r="CU25" s="307"/>
      <c r="CV25" s="307"/>
      <c r="CW25" s="308"/>
      <c r="CX25" s="476"/>
      <c r="CY25" s="313"/>
      <c r="CZ25" s="313"/>
      <c r="DA25" s="315"/>
      <c r="DB25" s="476"/>
      <c r="DC25" s="313"/>
      <c r="DD25" s="313"/>
      <c r="DE25" s="315"/>
      <c r="DF25" s="476"/>
      <c r="DG25" s="313"/>
      <c r="DH25" s="313"/>
      <c r="DI25" s="315"/>
      <c r="DJ25" s="476"/>
      <c r="DK25" s="313"/>
      <c r="DL25" s="313"/>
      <c r="DM25" s="315"/>
      <c r="DN25" s="476"/>
      <c r="DO25" s="313"/>
      <c r="DP25" s="313"/>
      <c r="DQ25" s="315"/>
      <c r="DR25" s="306"/>
      <c r="DS25" s="307"/>
      <c r="DT25" s="307"/>
      <c r="DU25" s="308"/>
      <c r="DV25" s="59"/>
      <c r="DW25" s="59"/>
      <c r="DX25" s="94"/>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59"/>
      <c r="AF26" s="94"/>
      <c r="AG26" s="104"/>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59"/>
      <c r="BL26" s="94"/>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59"/>
      <c r="CR26" s="94"/>
      <c r="CS26" s="104"/>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59"/>
      <c r="DX26" s="94"/>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59"/>
      <c r="AF27" s="94"/>
      <c r="AG27" s="104"/>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59"/>
      <c r="BL27" s="94"/>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59"/>
      <c r="CR27" s="94"/>
      <c r="CS27" s="104"/>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59"/>
      <c r="DX27" s="94"/>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60"/>
      <c r="AF28" s="97"/>
      <c r="AG28" s="106"/>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60"/>
      <c r="BL28" s="97"/>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60"/>
      <c r="CR28" s="97"/>
      <c r="CS28" s="106"/>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60"/>
      <c r="DX28" s="97"/>
    </row>
    <row r="29" spans="1:128" s="33" customFormat="1" ht="18" x14ac:dyDescent="0.2">
      <c r="A29" s="297"/>
      <c r="B29" s="25">
        <f>Year!$I$24</f>
        <v>43975</v>
      </c>
      <c r="C29" s="30" t="str">
        <f>IF(ISERROR(MATCH($B$29,event_dates,0)),"",INDEX(events,MATCH($B$29,event_dates,0)))</f>
        <v/>
      </c>
      <c r="D29" s="34"/>
      <c r="E29" s="34"/>
      <c r="F29" s="25">
        <f>Year!$J$24</f>
        <v>43976</v>
      </c>
      <c r="G29" s="30" t="str">
        <f>IF(ISERROR(MATCH($F$29,event_dates,0)),"",INDEX(events,MATCH($F$29,event_dates,0)))</f>
        <v>Memorial Day</v>
      </c>
      <c r="H29" s="34"/>
      <c r="I29" s="34"/>
      <c r="J29" s="25">
        <f>Year!$K$24</f>
        <v>43977</v>
      </c>
      <c r="K29" s="30" t="str">
        <f>IF(ISERROR(MATCH($J$29,event_dates,0)),"",INDEX(events,MATCH($J$29,event_dates,0)))</f>
        <v/>
      </c>
      <c r="L29" s="34"/>
      <c r="M29" s="34"/>
      <c r="N29" s="25">
        <f>Year!$L$24</f>
        <v>43978</v>
      </c>
      <c r="O29" s="30" t="str">
        <f>IF(ISERROR(MATCH($N$29,event_dates,0)),"",INDEX(events,MATCH($N$29,event_dates,0)))</f>
        <v/>
      </c>
      <c r="P29" s="34"/>
      <c r="Q29" s="34"/>
      <c r="R29" s="25">
        <f>Year!$M$24</f>
        <v>43979</v>
      </c>
      <c r="S29" s="30" t="str">
        <f>IF(ISERROR(MATCH($R$29,event_dates,0)),"",INDEX(events,MATCH($R$29,event_dates,0)))</f>
        <v/>
      </c>
      <c r="T29" s="34"/>
      <c r="U29" s="34"/>
      <c r="V29" s="25">
        <f>Year!$N$24</f>
        <v>43980</v>
      </c>
      <c r="W29" s="30" t="str">
        <f>IF(ISERROR(MATCH($V$29,event_dates,0)),"",INDEX(events,MATCH($V$29,event_dates,0)))</f>
        <v/>
      </c>
      <c r="X29" s="34"/>
      <c r="Y29" s="34"/>
      <c r="Z29" s="25">
        <f>Year!$O$24</f>
        <v>43981</v>
      </c>
      <c r="AA29" s="30" t="str">
        <f>IF(ISERROR(MATCH($Z$29,event_dates,0)),"",INDEX(events,MATCH($Z$29,event_dates,0)))</f>
        <v/>
      </c>
      <c r="AB29" s="34"/>
      <c r="AC29" s="32"/>
      <c r="AD29" s="34"/>
      <c r="AE29" s="34"/>
      <c r="AF29" s="96"/>
      <c r="AG29" s="105"/>
      <c r="AH29" s="25">
        <f>Year!$I$24</f>
        <v>43975</v>
      </c>
      <c r="AI29" s="30" t="str">
        <f>IF(ISERROR(MATCH($B$29,event_dates,0)),"",INDEX(events,MATCH($B$29,event_dates,0)))</f>
        <v/>
      </c>
      <c r="AJ29" s="34"/>
      <c r="AK29" s="34"/>
      <c r="AL29" s="25">
        <f>Year!$J$24</f>
        <v>43976</v>
      </c>
      <c r="AM29" s="30" t="str">
        <f>IF(ISERROR(MATCH($F$29,event_dates,0)),"",INDEX(events,MATCH($F$29,event_dates,0)))</f>
        <v>Memorial Day</v>
      </c>
      <c r="AN29" s="34"/>
      <c r="AO29" s="34"/>
      <c r="AP29" s="25">
        <f>Year!$K$24</f>
        <v>43977</v>
      </c>
      <c r="AQ29" s="30" t="str">
        <f>IF(ISERROR(MATCH($J$29,event_dates,0)),"",INDEX(events,MATCH($J$29,event_dates,0)))</f>
        <v/>
      </c>
      <c r="AR29" s="34"/>
      <c r="AS29" s="34"/>
      <c r="AT29" s="25">
        <f>Year!$L$24</f>
        <v>43978</v>
      </c>
      <c r="AU29" s="30" t="str">
        <f>IF(ISERROR(MATCH($N$29,event_dates,0)),"",INDEX(events,MATCH($N$29,event_dates,0)))</f>
        <v/>
      </c>
      <c r="AV29" s="34"/>
      <c r="AW29" s="34"/>
      <c r="AX29" s="25">
        <f>Year!$M$24</f>
        <v>43979</v>
      </c>
      <c r="AY29" s="30" t="str">
        <f>IF(ISERROR(MATCH($R$29,event_dates,0)),"",INDEX(events,MATCH($R$29,event_dates,0)))</f>
        <v/>
      </c>
      <c r="AZ29" s="34"/>
      <c r="BA29" s="34"/>
      <c r="BB29" s="25">
        <f>Year!$N$24</f>
        <v>43980</v>
      </c>
      <c r="BC29" s="30" t="str">
        <f>IF(ISERROR(MATCH($V$29,event_dates,0)),"",INDEX(events,MATCH($V$29,event_dates,0)))</f>
        <v/>
      </c>
      <c r="BD29" s="34"/>
      <c r="BE29" s="34"/>
      <c r="BF29" s="25">
        <f>Year!$O$24</f>
        <v>43981</v>
      </c>
      <c r="BG29" s="30" t="str">
        <f>IF(ISERROR(MATCH($Z$29,event_dates,0)),"",INDEX(events,MATCH($Z$29,event_dates,0)))</f>
        <v/>
      </c>
      <c r="BH29" s="34"/>
      <c r="BI29" s="32"/>
      <c r="BJ29" s="34"/>
      <c r="BK29" s="34"/>
      <c r="BL29" s="96"/>
      <c r="BM29" s="105"/>
      <c r="BN29" s="25">
        <f>Year!$I$24</f>
        <v>43975</v>
      </c>
      <c r="BO29" s="30" t="str">
        <f>IF(ISERROR(MATCH($B$29,event_dates,0)),"",INDEX(events,MATCH($B$29,event_dates,0)))</f>
        <v/>
      </c>
      <c r="BP29" s="34"/>
      <c r="BQ29" s="34"/>
      <c r="BR29" s="25">
        <f>Year!$J$24</f>
        <v>43976</v>
      </c>
      <c r="BS29" s="30" t="str">
        <f>IF(ISERROR(MATCH($F$29,event_dates,0)),"",INDEX(events,MATCH($F$29,event_dates,0)))</f>
        <v>Memorial Day</v>
      </c>
      <c r="BT29" s="34"/>
      <c r="BU29" s="34"/>
      <c r="BV29" s="25">
        <f>Year!$K$24</f>
        <v>43977</v>
      </c>
      <c r="BW29" s="30" t="str">
        <f>IF(ISERROR(MATCH($J$29,event_dates,0)),"",INDEX(events,MATCH($J$29,event_dates,0)))</f>
        <v/>
      </c>
      <c r="BX29" s="34"/>
      <c r="BY29" s="34"/>
      <c r="BZ29" s="25">
        <f>Year!$L$24</f>
        <v>43978</v>
      </c>
      <c r="CA29" s="30" t="str">
        <f>IF(ISERROR(MATCH($N$29,event_dates,0)),"",INDEX(events,MATCH($N$29,event_dates,0)))</f>
        <v/>
      </c>
      <c r="CB29" s="34"/>
      <c r="CC29" s="34"/>
      <c r="CD29" s="25">
        <f>Year!$M$24</f>
        <v>43979</v>
      </c>
      <c r="CE29" s="30" t="str">
        <f>IF(ISERROR(MATCH($R$29,event_dates,0)),"",INDEX(events,MATCH($R$29,event_dates,0)))</f>
        <v/>
      </c>
      <c r="CF29" s="34"/>
      <c r="CG29" s="34"/>
      <c r="CH29" s="25">
        <f>Year!$N$24</f>
        <v>43980</v>
      </c>
      <c r="CI29" s="30" t="str">
        <f>IF(ISERROR(MATCH($V$29,event_dates,0)),"",INDEX(events,MATCH($V$29,event_dates,0)))</f>
        <v/>
      </c>
      <c r="CJ29" s="34"/>
      <c r="CK29" s="34"/>
      <c r="CL29" s="25">
        <f>Year!$O$24</f>
        <v>43981</v>
      </c>
      <c r="CM29" s="30" t="str">
        <f>IF(ISERROR(MATCH($Z$29,event_dates,0)),"",INDEX(events,MATCH($Z$29,event_dates,0)))</f>
        <v/>
      </c>
      <c r="CN29" s="34"/>
      <c r="CO29" s="32"/>
      <c r="CP29" s="34"/>
      <c r="CQ29" s="34"/>
      <c r="CR29" s="96"/>
      <c r="CS29" s="105"/>
      <c r="CT29" s="25">
        <f>Year!$I$24</f>
        <v>43975</v>
      </c>
      <c r="CU29" s="30" t="str">
        <f>IF(ISERROR(MATCH($B$29,event_dates,0)),"",INDEX(events,MATCH($B$29,event_dates,0)))</f>
        <v/>
      </c>
      <c r="CV29" s="34"/>
      <c r="CW29" s="34"/>
      <c r="CX29" s="25">
        <f>Year!$J$24</f>
        <v>43976</v>
      </c>
      <c r="CY29" s="30" t="str">
        <f>IF(ISERROR(MATCH($F$29,event_dates,0)),"",INDEX(events,MATCH($F$29,event_dates,0)))</f>
        <v>Memorial Day</v>
      </c>
      <c r="CZ29" s="34"/>
      <c r="DA29" s="34"/>
      <c r="DB29" s="25">
        <f>Year!$K$24</f>
        <v>43977</v>
      </c>
      <c r="DC29" s="30" t="str">
        <f>IF(ISERROR(MATCH($J$29,event_dates,0)),"",INDEX(events,MATCH($J$29,event_dates,0)))</f>
        <v/>
      </c>
      <c r="DD29" s="34"/>
      <c r="DE29" s="34"/>
      <c r="DF29" s="25">
        <f>Year!$L$24</f>
        <v>43978</v>
      </c>
      <c r="DG29" s="30" t="str">
        <f>IF(ISERROR(MATCH($N$29,event_dates,0)),"",INDEX(events,MATCH($N$29,event_dates,0)))</f>
        <v/>
      </c>
      <c r="DH29" s="34"/>
      <c r="DI29" s="34"/>
      <c r="DJ29" s="25">
        <f>Year!$M$24</f>
        <v>43979</v>
      </c>
      <c r="DK29" s="30" t="str">
        <f>IF(ISERROR(MATCH($R$29,event_dates,0)),"",INDEX(events,MATCH($R$29,event_dates,0)))</f>
        <v/>
      </c>
      <c r="DL29" s="34"/>
      <c r="DM29" s="34"/>
      <c r="DN29" s="25">
        <f>Year!$N$24</f>
        <v>43980</v>
      </c>
      <c r="DO29" s="30" t="str">
        <f>IF(ISERROR(MATCH($V$29,event_dates,0)),"",INDEX(events,MATCH($V$29,event_dates,0)))</f>
        <v/>
      </c>
      <c r="DP29" s="34"/>
      <c r="DQ29" s="34"/>
      <c r="DR29" s="25">
        <f>Year!$O$24</f>
        <v>43981</v>
      </c>
      <c r="DS29" s="30" t="str">
        <f>IF(ISERROR(MATCH($Z$29,event_dates,0)),"",INDEX(events,MATCH($Z$29,event_dates,0)))</f>
        <v/>
      </c>
      <c r="DT29" s="34"/>
      <c r="DU29" s="32"/>
      <c r="DV29" s="34"/>
      <c r="DW29" s="34"/>
      <c r="DX29" s="96"/>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59"/>
      <c r="AF30" s="94"/>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59"/>
      <c r="BL30" s="94"/>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59"/>
      <c r="CR30" s="94"/>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59"/>
      <c r="DX30" s="94"/>
    </row>
    <row r="31" spans="1:128" s="9" customFormat="1" ht="13.5" x14ac:dyDescent="0.2">
      <c r="A31" s="297"/>
      <c r="B31" s="306"/>
      <c r="C31" s="307"/>
      <c r="D31" s="307"/>
      <c r="E31" s="308"/>
      <c r="F31" s="306"/>
      <c r="G31" s="307"/>
      <c r="H31" s="307"/>
      <c r="I31" s="308"/>
      <c r="J31" s="314"/>
      <c r="K31" s="313"/>
      <c r="L31" s="313"/>
      <c r="M31" s="315"/>
      <c r="N31" s="314"/>
      <c r="O31" s="313"/>
      <c r="P31" s="313"/>
      <c r="Q31" s="315"/>
      <c r="R31" s="314"/>
      <c r="S31" s="313"/>
      <c r="T31" s="313"/>
      <c r="U31" s="315"/>
      <c r="V31" s="314"/>
      <c r="W31" s="313"/>
      <c r="X31" s="313"/>
      <c r="Y31" s="315"/>
      <c r="Z31" s="306"/>
      <c r="AA31" s="307"/>
      <c r="AB31" s="307"/>
      <c r="AC31" s="308"/>
      <c r="AD31" s="59"/>
      <c r="AE31" s="59"/>
      <c r="AF31" s="94"/>
      <c r="AG31" s="104"/>
      <c r="AH31" s="306"/>
      <c r="AI31" s="307"/>
      <c r="AJ31" s="307"/>
      <c r="AK31" s="308"/>
      <c r="AL31" s="306"/>
      <c r="AM31" s="307"/>
      <c r="AN31" s="307"/>
      <c r="AO31" s="308"/>
      <c r="AP31" s="314"/>
      <c r="AQ31" s="313"/>
      <c r="AR31" s="313"/>
      <c r="AS31" s="315"/>
      <c r="AT31" s="314"/>
      <c r="AU31" s="313"/>
      <c r="AV31" s="313"/>
      <c r="AW31" s="315"/>
      <c r="AX31" s="314"/>
      <c r="AY31" s="313"/>
      <c r="AZ31" s="313"/>
      <c r="BA31" s="315"/>
      <c r="BB31" s="314"/>
      <c r="BC31" s="313"/>
      <c r="BD31" s="313"/>
      <c r="BE31" s="315"/>
      <c r="BF31" s="306"/>
      <c r="BG31" s="307"/>
      <c r="BH31" s="307"/>
      <c r="BI31" s="308"/>
      <c r="BJ31" s="59"/>
      <c r="BK31" s="59"/>
      <c r="BL31" s="94"/>
      <c r="BM31" s="104"/>
      <c r="BN31" s="306"/>
      <c r="BO31" s="307"/>
      <c r="BP31" s="307"/>
      <c r="BQ31" s="308"/>
      <c r="BR31" s="306"/>
      <c r="BS31" s="307"/>
      <c r="BT31" s="307"/>
      <c r="BU31" s="308"/>
      <c r="BV31" s="314"/>
      <c r="BW31" s="313"/>
      <c r="BX31" s="313"/>
      <c r="BY31" s="315"/>
      <c r="BZ31" s="314"/>
      <c r="CA31" s="313"/>
      <c r="CB31" s="313"/>
      <c r="CC31" s="315"/>
      <c r="CD31" s="314"/>
      <c r="CE31" s="313"/>
      <c r="CF31" s="313"/>
      <c r="CG31" s="315"/>
      <c r="CH31" s="314"/>
      <c r="CI31" s="313"/>
      <c r="CJ31" s="313"/>
      <c r="CK31" s="315"/>
      <c r="CL31" s="306"/>
      <c r="CM31" s="307"/>
      <c r="CN31" s="307"/>
      <c r="CO31" s="308"/>
      <c r="CP31" s="59"/>
      <c r="CQ31" s="59"/>
      <c r="CR31" s="94"/>
      <c r="CS31" s="104"/>
      <c r="CT31" s="306"/>
      <c r="CU31" s="307"/>
      <c r="CV31" s="307"/>
      <c r="CW31" s="308"/>
      <c r="CX31" s="306"/>
      <c r="CY31" s="307"/>
      <c r="CZ31" s="307"/>
      <c r="DA31" s="308"/>
      <c r="DB31" s="476"/>
      <c r="DC31" s="313"/>
      <c r="DD31" s="313"/>
      <c r="DE31" s="315"/>
      <c r="DF31" s="476"/>
      <c r="DG31" s="313"/>
      <c r="DH31" s="313"/>
      <c r="DI31" s="315"/>
      <c r="DJ31" s="476"/>
      <c r="DK31" s="313"/>
      <c r="DL31" s="313"/>
      <c r="DM31" s="315"/>
      <c r="DN31" s="476"/>
      <c r="DO31" s="313"/>
      <c r="DP31" s="313"/>
      <c r="DQ31" s="315"/>
      <c r="DR31" s="306"/>
      <c r="DS31" s="307"/>
      <c r="DT31" s="307"/>
      <c r="DU31" s="308"/>
      <c r="DV31" s="59"/>
      <c r="DW31" s="59"/>
      <c r="DX31" s="94"/>
    </row>
    <row r="32" spans="1:128" s="9" customFormat="1" ht="13.5" x14ac:dyDescent="0.2">
      <c r="A32" s="297"/>
      <c r="B32" s="306"/>
      <c r="C32" s="307"/>
      <c r="D32" s="307"/>
      <c r="E32" s="308"/>
      <c r="F32" s="306"/>
      <c r="G32" s="307"/>
      <c r="H32" s="307"/>
      <c r="I32" s="308"/>
      <c r="J32" s="314"/>
      <c r="K32" s="313"/>
      <c r="L32" s="313"/>
      <c r="M32" s="315"/>
      <c r="N32" s="314"/>
      <c r="O32" s="313"/>
      <c r="P32" s="313"/>
      <c r="Q32" s="315"/>
      <c r="R32" s="314"/>
      <c r="S32" s="313"/>
      <c r="T32" s="313"/>
      <c r="U32" s="315"/>
      <c r="V32" s="314"/>
      <c r="W32" s="313"/>
      <c r="X32" s="313"/>
      <c r="Y32" s="315"/>
      <c r="Z32" s="306"/>
      <c r="AA32" s="307"/>
      <c r="AB32" s="307"/>
      <c r="AC32" s="308"/>
      <c r="AD32" s="59"/>
      <c r="AE32" s="59"/>
      <c r="AF32" s="94"/>
      <c r="AG32" s="104"/>
      <c r="AH32" s="306"/>
      <c r="AI32" s="307"/>
      <c r="AJ32" s="307"/>
      <c r="AK32" s="308"/>
      <c r="AL32" s="306"/>
      <c r="AM32" s="307"/>
      <c r="AN32" s="307"/>
      <c r="AO32" s="308"/>
      <c r="AP32" s="314"/>
      <c r="AQ32" s="313"/>
      <c r="AR32" s="313"/>
      <c r="AS32" s="315"/>
      <c r="AT32" s="314"/>
      <c r="AU32" s="313"/>
      <c r="AV32" s="313"/>
      <c r="AW32" s="315"/>
      <c r="AX32" s="314"/>
      <c r="AY32" s="313"/>
      <c r="AZ32" s="313"/>
      <c r="BA32" s="315"/>
      <c r="BB32" s="314"/>
      <c r="BC32" s="313"/>
      <c r="BD32" s="313"/>
      <c r="BE32" s="315"/>
      <c r="BF32" s="306"/>
      <c r="BG32" s="307"/>
      <c r="BH32" s="307"/>
      <c r="BI32" s="308"/>
      <c r="BJ32" s="59"/>
      <c r="BK32" s="59"/>
      <c r="BL32" s="94"/>
      <c r="BM32" s="104"/>
      <c r="BN32" s="306"/>
      <c r="BO32" s="307"/>
      <c r="BP32" s="307"/>
      <c r="BQ32" s="308"/>
      <c r="BR32" s="306"/>
      <c r="BS32" s="307"/>
      <c r="BT32" s="307"/>
      <c r="BU32" s="308"/>
      <c r="BV32" s="314"/>
      <c r="BW32" s="313"/>
      <c r="BX32" s="313"/>
      <c r="BY32" s="315"/>
      <c r="BZ32" s="314"/>
      <c r="CA32" s="313"/>
      <c r="CB32" s="313"/>
      <c r="CC32" s="315"/>
      <c r="CD32" s="314"/>
      <c r="CE32" s="313"/>
      <c r="CF32" s="313"/>
      <c r="CG32" s="315"/>
      <c r="CH32" s="314"/>
      <c r="CI32" s="313"/>
      <c r="CJ32" s="313"/>
      <c r="CK32" s="315"/>
      <c r="CL32" s="306"/>
      <c r="CM32" s="307"/>
      <c r="CN32" s="307"/>
      <c r="CO32" s="308"/>
      <c r="CP32" s="59"/>
      <c r="CQ32" s="59"/>
      <c r="CR32" s="94"/>
      <c r="CS32" s="104"/>
      <c r="CT32" s="306"/>
      <c r="CU32" s="307"/>
      <c r="CV32" s="307"/>
      <c r="CW32" s="308"/>
      <c r="CX32" s="306"/>
      <c r="CY32" s="307"/>
      <c r="CZ32" s="307"/>
      <c r="DA32" s="308"/>
      <c r="DB32" s="314"/>
      <c r="DC32" s="313"/>
      <c r="DD32" s="313"/>
      <c r="DE32" s="315"/>
      <c r="DF32" s="314"/>
      <c r="DG32" s="313"/>
      <c r="DH32" s="313"/>
      <c r="DI32" s="315"/>
      <c r="DJ32" s="314"/>
      <c r="DK32" s="313"/>
      <c r="DL32" s="313"/>
      <c r="DM32" s="315"/>
      <c r="DN32" s="314"/>
      <c r="DO32" s="313"/>
      <c r="DP32" s="313"/>
      <c r="DQ32" s="315"/>
      <c r="DR32" s="306"/>
      <c r="DS32" s="307"/>
      <c r="DT32" s="307"/>
      <c r="DU32" s="308"/>
      <c r="DV32" s="59"/>
      <c r="DW32" s="59"/>
      <c r="DX32" s="94"/>
    </row>
    <row r="33" spans="1:129" s="9" customFormat="1" ht="13.5" x14ac:dyDescent="0.2">
      <c r="A33" s="297"/>
      <c r="B33" s="306"/>
      <c r="C33" s="307"/>
      <c r="D33" s="307"/>
      <c r="E33" s="308"/>
      <c r="F33" s="306"/>
      <c r="G33" s="307"/>
      <c r="H33" s="307"/>
      <c r="I33" s="308"/>
      <c r="J33" s="314"/>
      <c r="K33" s="313"/>
      <c r="L33" s="313"/>
      <c r="M33" s="315"/>
      <c r="N33" s="314"/>
      <c r="O33" s="313"/>
      <c r="P33" s="313"/>
      <c r="Q33" s="315"/>
      <c r="R33" s="314"/>
      <c r="S33" s="313"/>
      <c r="T33" s="313"/>
      <c r="U33" s="315"/>
      <c r="V33" s="314"/>
      <c r="W33" s="313"/>
      <c r="X33" s="313"/>
      <c r="Y33" s="315"/>
      <c r="Z33" s="306"/>
      <c r="AA33" s="307"/>
      <c r="AB33" s="307"/>
      <c r="AC33" s="308"/>
      <c r="AD33" s="59"/>
      <c r="AE33" s="59"/>
      <c r="AF33" s="94"/>
      <c r="AG33" s="104"/>
      <c r="AH33" s="306"/>
      <c r="AI33" s="307"/>
      <c r="AJ33" s="307"/>
      <c r="AK33" s="308"/>
      <c r="AL33" s="306"/>
      <c r="AM33" s="307"/>
      <c r="AN33" s="307"/>
      <c r="AO33" s="308"/>
      <c r="AP33" s="314"/>
      <c r="AQ33" s="313"/>
      <c r="AR33" s="313"/>
      <c r="AS33" s="315"/>
      <c r="AT33" s="314"/>
      <c r="AU33" s="313"/>
      <c r="AV33" s="313"/>
      <c r="AW33" s="315"/>
      <c r="AX33" s="314"/>
      <c r="AY33" s="313"/>
      <c r="AZ33" s="313"/>
      <c r="BA33" s="315"/>
      <c r="BB33" s="314"/>
      <c r="BC33" s="313"/>
      <c r="BD33" s="313"/>
      <c r="BE33" s="315"/>
      <c r="BF33" s="306"/>
      <c r="BG33" s="307"/>
      <c r="BH33" s="307"/>
      <c r="BI33" s="308"/>
      <c r="BJ33" s="59"/>
      <c r="BK33" s="59"/>
      <c r="BL33" s="94"/>
      <c r="BM33" s="104"/>
      <c r="BN33" s="306"/>
      <c r="BO33" s="307"/>
      <c r="BP33" s="307"/>
      <c r="BQ33" s="308"/>
      <c r="BR33" s="306"/>
      <c r="BS33" s="307"/>
      <c r="BT33" s="307"/>
      <c r="BU33" s="308"/>
      <c r="BV33" s="314"/>
      <c r="BW33" s="313"/>
      <c r="BX33" s="313"/>
      <c r="BY33" s="315"/>
      <c r="BZ33" s="314"/>
      <c r="CA33" s="313"/>
      <c r="CB33" s="313"/>
      <c r="CC33" s="315"/>
      <c r="CD33" s="314"/>
      <c r="CE33" s="313"/>
      <c r="CF33" s="313"/>
      <c r="CG33" s="315"/>
      <c r="CH33" s="314"/>
      <c r="CI33" s="313"/>
      <c r="CJ33" s="313"/>
      <c r="CK33" s="315"/>
      <c r="CL33" s="306"/>
      <c r="CM33" s="307"/>
      <c r="CN33" s="307"/>
      <c r="CO33" s="308"/>
      <c r="CP33" s="59"/>
      <c r="CQ33" s="59"/>
      <c r="CR33" s="94"/>
      <c r="CS33" s="104"/>
      <c r="CT33" s="306"/>
      <c r="CU33" s="307"/>
      <c r="CV33" s="307"/>
      <c r="CW33" s="308"/>
      <c r="CX33" s="306"/>
      <c r="CY33" s="307"/>
      <c r="CZ33" s="307"/>
      <c r="DA33" s="308"/>
      <c r="DB33" s="314"/>
      <c r="DC33" s="313"/>
      <c r="DD33" s="313"/>
      <c r="DE33" s="315"/>
      <c r="DF33" s="314"/>
      <c r="DG33" s="313"/>
      <c r="DH33" s="313"/>
      <c r="DI33" s="315"/>
      <c r="DJ33" s="314"/>
      <c r="DK33" s="313"/>
      <c r="DL33" s="313"/>
      <c r="DM33" s="315"/>
      <c r="DN33" s="314"/>
      <c r="DO33" s="313"/>
      <c r="DP33" s="313"/>
      <c r="DQ33" s="315"/>
      <c r="DR33" s="306"/>
      <c r="DS33" s="307"/>
      <c r="DT33" s="307"/>
      <c r="DU33" s="308"/>
      <c r="DV33" s="59"/>
      <c r="DW33" s="59"/>
      <c r="DX33" s="94"/>
    </row>
    <row r="34" spans="1:129" s="10" customFormat="1" ht="12.75" customHeight="1" x14ac:dyDescent="0.2">
      <c r="A34" s="297"/>
      <c r="B34" s="309"/>
      <c r="C34" s="310"/>
      <c r="D34" s="310"/>
      <c r="E34" s="311"/>
      <c r="F34" s="309"/>
      <c r="G34" s="310"/>
      <c r="H34" s="310"/>
      <c r="I34" s="311"/>
      <c r="J34" s="316"/>
      <c r="K34" s="317"/>
      <c r="L34" s="317"/>
      <c r="M34" s="318"/>
      <c r="N34" s="316"/>
      <c r="O34" s="317"/>
      <c r="P34" s="317"/>
      <c r="Q34" s="318"/>
      <c r="R34" s="316"/>
      <c r="S34" s="317"/>
      <c r="T34" s="317"/>
      <c r="U34" s="318"/>
      <c r="V34" s="316"/>
      <c r="W34" s="317"/>
      <c r="X34" s="317"/>
      <c r="Y34" s="318"/>
      <c r="Z34" s="309"/>
      <c r="AA34" s="310"/>
      <c r="AB34" s="310"/>
      <c r="AC34" s="311"/>
      <c r="AD34" s="60"/>
      <c r="AE34" s="60"/>
      <c r="AF34" s="97"/>
      <c r="AG34" s="106"/>
      <c r="AH34" s="309"/>
      <c r="AI34" s="310"/>
      <c r="AJ34" s="310"/>
      <c r="AK34" s="311"/>
      <c r="AL34" s="309"/>
      <c r="AM34" s="310"/>
      <c r="AN34" s="310"/>
      <c r="AO34" s="311"/>
      <c r="AP34" s="316"/>
      <c r="AQ34" s="317"/>
      <c r="AR34" s="317"/>
      <c r="AS34" s="318"/>
      <c r="AT34" s="316"/>
      <c r="AU34" s="317"/>
      <c r="AV34" s="317"/>
      <c r="AW34" s="318"/>
      <c r="AX34" s="316"/>
      <c r="AY34" s="317"/>
      <c r="AZ34" s="317"/>
      <c r="BA34" s="318"/>
      <c r="BB34" s="316"/>
      <c r="BC34" s="317"/>
      <c r="BD34" s="317"/>
      <c r="BE34" s="318"/>
      <c r="BF34" s="309"/>
      <c r="BG34" s="310"/>
      <c r="BH34" s="310"/>
      <c r="BI34" s="311"/>
      <c r="BJ34" s="60"/>
      <c r="BK34" s="60"/>
      <c r="BL34" s="97"/>
      <c r="BM34" s="106"/>
      <c r="BN34" s="309"/>
      <c r="BO34" s="310"/>
      <c r="BP34" s="310"/>
      <c r="BQ34" s="311"/>
      <c r="BR34" s="309"/>
      <c r="BS34" s="310"/>
      <c r="BT34" s="310"/>
      <c r="BU34" s="311"/>
      <c r="BV34" s="316"/>
      <c r="BW34" s="317"/>
      <c r="BX34" s="317"/>
      <c r="BY34" s="318"/>
      <c r="BZ34" s="316"/>
      <c r="CA34" s="317"/>
      <c r="CB34" s="317"/>
      <c r="CC34" s="318"/>
      <c r="CD34" s="316"/>
      <c r="CE34" s="317"/>
      <c r="CF34" s="317"/>
      <c r="CG34" s="318"/>
      <c r="CH34" s="316"/>
      <c r="CI34" s="317"/>
      <c r="CJ34" s="317"/>
      <c r="CK34" s="318"/>
      <c r="CL34" s="309"/>
      <c r="CM34" s="310"/>
      <c r="CN34" s="310"/>
      <c r="CO34" s="311"/>
      <c r="CP34" s="60"/>
      <c r="CQ34" s="60"/>
      <c r="CR34" s="97"/>
      <c r="CS34" s="106"/>
      <c r="CT34" s="309"/>
      <c r="CU34" s="310"/>
      <c r="CV34" s="310"/>
      <c r="CW34" s="311"/>
      <c r="CX34" s="309"/>
      <c r="CY34" s="310"/>
      <c r="CZ34" s="310"/>
      <c r="DA34" s="311"/>
      <c r="DB34" s="316"/>
      <c r="DC34" s="317"/>
      <c r="DD34" s="317"/>
      <c r="DE34" s="318"/>
      <c r="DF34" s="316"/>
      <c r="DG34" s="317"/>
      <c r="DH34" s="317"/>
      <c r="DI34" s="318"/>
      <c r="DJ34" s="316"/>
      <c r="DK34" s="317"/>
      <c r="DL34" s="317"/>
      <c r="DM34" s="318"/>
      <c r="DN34" s="316"/>
      <c r="DO34" s="317"/>
      <c r="DP34" s="317"/>
      <c r="DQ34" s="318"/>
      <c r="DR34" s="309"/>
      <c r="DS34" s="310"/>
      <c r="DT34" s="310"/>
      <c r="DU34" s="311"/>
      <c r="DV34" s="60"/>
      <c r="DW34" s="60"/>
      <c r="DX34" s="97"/>
    </row>
    <row r="35" spans="1:129" s="40" customFormat="1" ht="18" x14ac:dyDescent="0.25">
      <c r="A35" s="297"/>
      <c r="B35" s="25">
        <f>Year!$I$25</f>
        <v>43982</v>
      </c>
      <c r="C35" s="30" t="str">
        <f>IF(ISERROR(MATCH($B$35,event_dates,0)),"",INDEX(events,MATCH($B$35,event_dates,0)))</f>
        <v/>
      </c>
      <c r="D35" s="61"/>
      <c r="E35" s="61"/>
      <c r="F35" s="25" t="str">
        <f>Year!$J$25</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1"/>
      <c r="AF35" s="98"/>
      <c r="AG35" s="107"/>
      <c r="AH35" s="25">
        <f>Year!$I$25</f>
        <v>43982</v>
      </c>
      <c r="AI35" s="30" t="str">
        <f>IF(ISERROR(MATCH($B$35,event_dates,0)),"",INDEX(events,MATCH($B$35,event_dates,0)))</f>
        <v/>
      </c>
      <c r="AJ35" s="61"/>
      <c r="AK35" s="61"/>
      <c r="AL35" s="25" t="str">
        <f>Year!$J$25</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1"/>
      <c r="BL35" s="98"/>
      <c r="BM35" s="107"/>
      <c r="BN35" s="25">
        <f>Year!$I$25</f>
        <v>43982</v>
      </c>
      <c r="BO35" s="30" t="str">
        <f>IF(ISERROR(MATCH($B$35,event_dates,0)),"",INDEX(events,MATCH($B$35,event_dates,0)))</f>
        <v/>
      </c>
      <c r="BP35" s="61"/>
      <c r="BQ35" s="61"/>
      <c r="BR35" s="25" t="str">
        <f>Year!$J$25</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1"/>
      <c r="CR35" s="98"/>
      <c r="CS35" s="107"/>
      <c r="CT35" s="25">
        <f>Year!$I$25</f>
        <v>43982</v>
      </c>
      <c r="CU35" s="30" t="str">
        <f>IF(ISERROR(MATCH($B$35,event_dates,0)),"",INDEX(events,MATCH($B$35,event_dates,0)))</f>
        <v/>
      </c>
      <c r="CV35" s="61"/>
      <c r="CW35" s="61"/>
      <c r="CX35" s="25" t="str">
        <f>Year!$J$25</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1"/>
      <c r="DX35" s="98"/>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43"/>
      <c r="AF36" s="99"/>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43"/>
      <c r="BL36" s="99"/>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43"/>
      <c r="CR36" s="99"/>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43"/>
      <c r="DX36" s="99"/>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43"/>
      <c r="AF37" s="99"/>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43"/>
      <c r="BL37" s="99"/>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43"/>
      <c r="CR37" s="99"/>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43"/>
      <c r="DX37" s="99"/>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43"/>
      <c r="AF38" s="99"/>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43"/>
      <c r="BL38" s="99"/>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43"/>
      <c r="CR38" s="99"/>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43"/>
      <c r="DX38" s="99"/>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43"/>
      <c r="AF39" s="99"/>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43"/>
      <c r="BL39" s="99"/>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43"/>
      <c r="CR39" s="99"/>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43"/>
      <c r="DX39" s="99"/>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43"/>
      <c r="AF40" s="99"/>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43"/>
      <c r="BL40" s="99"/>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43"/>
      <c r="CR40" s="99"/>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43"/>
      <c r="DX40" s="99"/>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100"/>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100"/>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100"/>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100"/>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9"/>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1</v>
      </c>
      <c r="AC44" s="148"/>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1</v>
      </c>
      <c r="BI44" s="148"/>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1</v>
      </c>
      <c r="CO44" s="148"/>
      <c r="CP44" s="55" t="str">
        <f>$BU$3</f>
        <v xml:space="preserve"> </v>
      </c>
      <c r="CQ44" s="55" t="str">
        <f>$CC$3</f>
        <v xml:space="preserve"> </v>
      </c>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1</v>
      </c>
      <c r="DU44" s="148"/>
      <c r="DV44" s="55">
        <f>$DA$3</f>
        <v>0</v>
      </c>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2</v>
      </c>
      <c r="AC45" s="148"/>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2</v>
      </c>
      <c r="BI45" s="148"/>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2</v>
      </c>
      <c r="CO45" s="148"/>
      <c r="CP45" s="55" t="str">
        <f t="shared" ref="CP45:CP74" si="2">$BU$3</f>
        <v xml:space="preserve"> </v>
      </c>
      <c r="CQ45" s="55" t="str">
        <f t="shared" ref="CQ45:CQ74" si="3">$CC$3</f>
        <v xml:space="preserve"> </v>
      </c>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2</v>
      </c>
      <c r="DU45" s="148"/>
      <c r="DV45" s="55">
        <f t="shared" ref="DV45:DV74" si="4">$DA$3</f>
        <v>0</v>
      </c>
      <c r="DW45" s="55">
        <f t="shared" ref="DW45:DW74" si="5">$DI$3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3</v>
      </c>
      <c r="AC46" s="148"/>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3</v>
      </c>
      <c r="BI46" s="148"/>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3</v>
      </c>
      <c r="CO46" s="148"/>
      <c r="CP46" s="55" t="str">
        <f t="shared" si="2"/>
        <v xml:space="preserve"> </v>
      </c>
      <c r="CQ46" s="55" t="str">
        <f t="shared" si="3"/>
        <v xml:space="preserve"> </v>
      </c>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3</v>
      </c>
      <c r="DU46" s="148"/>
      <c r="DV46" s="55">
        <f t="shared" si="4"/>
        <v>0</v>
      </c>
      <c r="DW46" s="55">
        <f t="shared" si="5"/>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6</v>
      </c>
      <c r="AC47" s="148"/>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6</v>
      </c>
      <c r="BI47" s="148"/>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6</v>
      </c>
      <c r="CO47" s="148"/>
      <c r="CP47" s="55" t="str">
        <f t="shared" si="2"/>
        <v xml:space="preserve"> </v>
      </c>
      <c r="CQ47" s="55" t="str">
        <f t="shared" si="3"/>
        <v xml:space="preserve"> </v>
      </c>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6</v>
      </c>
      <c r="DU47" s="148"/>
      <c r="DV47" s="55">
        <f t="shared" si="4"/>
        <v>0</v>
      </c>
      <c r="DW47" s="55">
        <f t="shared" si="5"/>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7</v>
      </c>
      <c r="AC48" s="148"/>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7</v>
      </c>
      <c r="BI48" s="148"/>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7</v>
      </c>
      <c r="CO48" s="148"/>
      <c r="CP48" s="55" t="str">
        <f t="shared" si="2"/>
        <v xml:space="preserve"> </v>
      </c>
      <c r="CQ48" s="55" t="str">
        <f t="shared" si="3"/>
        <v xml:space="preserve"> </v>
      </c>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7</v>
      </c>
      <c r="DU48" s="148"/>
      <c r="DV48" s="55">
        <f t="shared" si="4"/>
        <v>0</v>
      </c>
      <c r="DW48" s="55">
        <f t="shared" si="5"/>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8</v>
      </c>
      <c r="AC49" s="148"/>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8</v>
      </c>
      <c r="BI49" s="148"/>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8</v>
      </c>
      <c r="CO49" s="148"/>
      <c r="CP49" s="55" t="str">
        <f t="shared" si="2"/>
        <v xml:space="preserve"> </v>
      </c>
      <c r="CQ49" s="55" t="str">
        <f t="shared" si="3"/>
        <v xml:space="preserve"> </v>
      </c>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8</v>
      </c>
      <c r="DU49" s="148"/>
      <c r="DV49" s="55">
        <f t="shared" si="4"/>
        <v>0</v>
      </c>
      <c r="DW49" s="55">
        <f t="shared" si="5"/>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9</v>
      </c>
      <c r="AC50" s="148"/>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9</v>
      </c>
      <c r="BI50" s="148"/>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9</v>
      </c>
      <c r="CO50" s="148"/>
      <c r="CP50" s="55" t="str">
        <f t="shared" si="2"/>
        <v xml:space="preserve"> </v>
      </c>
      <c r="CQ50" s="55" t="str">
        <f t="shared" si="3"/>
        <v xml:space="preserve"> </v>
      </c>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9</v>
      </c>
      <c r="DU50" s="148"/>
      <c r="DV50" s="55">
        <f t="shared" si="4"/>
        <v>0</v>
      </c>
      <c r="DW50" s="55">
        <f t="shared" si="5"/>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10</v>
      </c>
      <c r="AC51" s="148"/>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10</v>
      </c>
      <c r="BI51" s="148"/>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10</v>
      </c>
      <c r="CO51" s="148"/>
      <c r="CP51" s="55" t="str">
        <f t="shared" si="2"/>
        <v xml:space="preserve"> </v>
      </c>
      <c r="CQ51" s="55" t="str">
        <f t="shared" si="3"/>
        <v xml:space="preserve"> </v>
      </c>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10</v>
      </c>
      <c r="DU51" s="148"/>
      <c r="DV51" s="55">
        <f t="shared" si="4"/>
        <v>0</v>
      </c>
      <c r="DW51" s="55">
        <f t="shared" si="5"/>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13</v>
      </c>
      <c r="AC52" s="148"/>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13</v>
      </c>
      <c r="BI52" s="148"/>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13</v>
      </c>
      <c r="CO52" s="148"/>
      <c r="CP52" s="55" t="str">
        <f t="shared" si="2"/>
        <v xml:space="preserve"> </v>
      </c>
      <c r="CQ52" s="55" t="str">
        <f t="shared" si="3"/>
        <v xml:space="preserve"> </v>
      </c>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13</v>
      </c>
      <c r="DU52" s="148"/>
      <c r="DV52" s="55">
        <f t="shared" si="4"/>
        <v>0</v>
      </c>
      <c r="DW52" s="55">
        <f t="shared" si="5"/>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14</v>
      </c>
      <c r="AC53" s="148"/>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14</v>
      </c>
      <c r="BI53" s="148"/>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14</v>
      </c>
      <c r="CO53" s="148"/>
      <c r="CP53" s="55" t="str">
        <f t="shared" si="2"/>
        <v xml:space="preserve"> </v>
      </c>
      <c r="CQ53" s="55" t="str">
        <f t="shared" si="3"/>
        <v xml:space="preserve"> </v>
      </c>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14</v>
      </c>
      <c r="DU53" s="148"/>
      <c r="DV53" s="55">
        <f t="shared" si="4"/>
        <v>0</v>
      </c>
      <c r="DW53" s="55">
        <f t="shared" si="5"/>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15</v>
      </c>
      <c r="AC54" s="148"/>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15</v>
      </c>
      <c r="BI54" s="148"/>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15</v>
      </c>
      <c r="CO54" s="148"/>
      <c r="CP54" s="55" t="str">
        <f t="shared" si="2"/>
        <v xml:space="preserve"> </v>
      </c>
      <c r="CQ54" s="55" t="str">
        <f t="shared" si="3"/>
        <v xml:space="preserve"> </v>
      </c>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15</v>
      </c>
      <c r="DU54" s="148"/>
      <c r="DV54" s="55">
        <f t="shared" si="4"/>
        <v>0</v>
      </c>
      <c r="DW54" s="55">
        <f t="shared" si="5"/>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16</v>
      </c>
      <c r="AC55" s="148"/>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16</v>
      </c>
      <c r="BI55" s="148"/>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16</v>
      </c>
      <c r="CO55" s="148"/>
      <c r="CP55" s="55" t="str">
        <f t="shared" si="2"/>
        <v xml:space="preserve"> </v>
      </c>
      <c r="CQ55" s="55" t="str">
        <f t="shared" si="3"/>
        <v xml:space="preserve"> </v>
      </c>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16</v>
      </c>
      <c r="DU55" s="148"/>
      <c r="DV55" s="55">
        <f t="shared" si="4"/>
        <v>0</v>
      </c>
      <c r="DW55" s="55">
        <f t="shared" si="5"/>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17</v>
      </c>
      <c r="AC56" s="148"/>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17</v>
      </c>
      <c r="BI56" s="148"/>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17</v>
      </c>
      <c r="CO56" s="148"/>
      <c r="CP56" s="55" t="str">
        <f t="shared" si="2"/>
        <v xml:space="preserve"> </v>
      </c>
      <c r="CQ56" s="55" t="str">
        <f t="shared" si="3"/>
        <v xml:space="preserve"> </v>
      </c>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17</v>
      </c>
      <c r="DU56" s="148"/>
      <c r="DV56" s="55">
        <f t="shared" si="4"/>
        <v>0</v>
      </c>
      <c r="DW56" s="55">
        <f t="shared" si="5"/>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20</v>
      </c>
      <c r="AC57" s="148"/>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20</v>
      </c>
      <c r="BI57" s="148"/>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20</v>
      </c>
      <c r="CO57" s="148"/>
      <c r="CP57" s="55" t="str">
        <f t="shared" si="2"/>
        <v xml:space="preserve"> </v>
      </c>
      <c r="CQ57" s="55" t="str">
        <f t="shared" si="3"/>
        <v xml:space="preserve"> </v>
      </c>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20</v>
      </c>
      <c r="DU57" s="148"/>
      <c r="DV57" s="55">
        <f t="shared" si="4"/>
        <v>0</v>
      </c>
      <c r="DW57" s="55">
        <f t="shared" si="5"/>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21</v>
      </c>
      <c r="AC58" s="148"/>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21</v>
      </c>
      <c r="BI58" s="148"/>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21</v>
      </c>
      <c r="CO58" s="148"/>
      <c r="CP58" s="55" t="str">
        <f t="shared" si="2"/>
        <v xml:space="preserve"> </v>
      </c>
      <c r="CQ58" s="55" t="str">
        <f t="shared" si="3"/>
        <v xml:space="preserve"> </v>
      </c>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21</v>
      </c>
      <c r="DU58" s="148"/>
      <c r="DV58" s="55">
        <f t="shared" si="4"/>
        <v>0</v>
      </c>
      <c r="DW58" s="55">
        <f t="shared" si="5"/>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22</v>
      </c>
      <c r="AC59" s="148"/>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22</v>
      </c>
      <c r="BI59" s="148"/>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22</v>
      </c>
      <c r="CO59" s="148"/>
      <c r="CP59" s="55" t="str">
        <f t="shared" si="2"/>
        <v xml:space="preserve"> </v>
      </c>
      <c r="CQ59" s="55" t="str">
        <f t="shared" si="3"/>
        <v xml:space="preserve"> </v>
      </c>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22</v>
      </c>
      <c r="DU59" s="148"/>
      <c r="DV59" s="55">
        <f t="shared" si="4"/>
        <v>0</v>
      </c>
      <c r="DW59" s="55">
        <f t="shared" si="5"/>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23</v>
      </c>
      <c r="AC60" s="148"/>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23</v>
      </c>
      <c r="BI60" s="148"/>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23</v>
      </c>
      <c r="CO60" s="148"/>
      <c r="CP60" s="55" t="str">
        <f t="shared" si="2"/>
        <v xml:space="preserve"> </v>
      </c>
      <c r="CQ60" s="55" t="str">
        <f t="shared" si="3"/>
        <v xml:space="preserve"> </v>
      </c>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23</v>
      </c>
      <c r="DU60" s="148"/>
      <c r="DV60" s="55">
        <f t="shared" si="4"/>
        <v>0</v>
      </c>
      <c r="DW60" s="55">
        <f t="shared" si="5"/>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24</v>
      </c>
      <c r="AC61" s="148"/>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24</v>
      </c>
      <c r="BI61" s="148"/>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24</v>
      </c>
      <c r="CO61" s="148"/>
      <c r="CP61" s="55" t="str">
        <f t="shared" si="2"/>
        <v xml:space="preserve"> </v>
      </c>
      <c r="CQ61" s="55" t="str">
        <f t="shared" si="3"/>
        <v xml:space="preserve"> </v>
      </c>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24</v>
      </c>
      <c r="DU61" s="148"/>
      <c r="DV61" s="55">
        <f t="shared" si="4"/>
        <v>0</v>
      </c>
      <c r="DW61" s="55">
        <f t="shared" si="5"/>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28</v>
      </c>
      <c r="AC62" s="148"/>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28</v>
      </c>
      <c r="BI62" s="148"/>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28</v>
      </c>
      <c r="CO62" s="148"/>
      <c r="CP62" s="55" t="str">
        <f t="shared" si="2"/>
        <v xml:space="preserve"> </v>
      </c>
      <c r="CQ62" s="55" t="str">
        <f t="shared" si="3"/>
        <v xml:space="preserve"> </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28</v>
      </c>
      <c r="DU62" s="148"/>
      <c r="DV62" s="55">
        <f t="shared" si="4"/>
        <v>0</v>
      </c>
      <c r="DW62" s="55">
        <f t="shared" si="5"/>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29</v>
      </c>
      <c r="AC63" s="148"/>
      <c r="AD63" s="55">
        <v>1</v>
      </c>
      <c r="AE63" s="55">
        <v>1</v>
      </c>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29</v>
      </c>
      <c r="BI63" s="148"/>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29</v>
      </c>
      <c r="CO63" s="148"/>
      <c r="CP63" s="55" t="str">
        <f t="shared" si="2"/>
        <v xml:space="preserve"> </v>
      </c>
      <c r="CQ63" s="55" t="str">
        <f t="shared" si="3"/>
        <v xml:space="preserve"> </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29</v>
      </c>
      <c r="DU63" s="148"/>
      <c r="DV63" s="55">
        <f t="shared" si="4"/>
        <v>0</v>
      </c>
      <c r="DW63" s="55">
        <f t="shared" si="5"/>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170"/>
      <c r="AC64" s="171"/>
      <c r="AD64" s="55">
        <v>1</v>
      </c>
      <c r="AE64" s="55">
        <v>1</v>
      </c>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170"/>
      <c r="BI64" s="171"/>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170"/>
      <c r="CO64" s="171"/>
      <c r="CP64" s="55" t="str">
        <f t="shared" si="2"/>
        <v xml:space="preserve"> </v>
      </c>
      <c r="CQ64" s="55" t="str">
        <f t="shared" si="3"/>
        <v xml:space="preserve"> </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170"/>
      <c r="DU64" s="171"/>
      <c r="DV64" s="55">
        <f t="shared" si="4"/>
        <v>0</v>
      </c>
      <c r="DW64" s="55">
        <f t="shared" si="5"/>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170"/>
      <c r="AC65" s="171"/>
      <c r="AD65" s="55">
        <v>1</v>
      </c>
      <c r="AE65" s="55">
        <v>1</v>
      </c>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170"/>
      <c r="BI65" s="171"/>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170"/>
      <c r="CO65" s="171"/>
      <c r="CP65" s="55" t="str">
        <f t="shared" si="2"/>
        <v xml:space="preserve"> </v>
      </c>
      <c r="CQ65" s="55" t="str">
        <f t="shared" si="3"/>
        <v xml:space="preserve"> </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170"/>
      <c r="DU65" s="171"/>
      <c r="DV65" s="55">
        <f t="shared" si="4"/>
        <v>0</v>
      </c>
      <c r="DW65" s="55">
        <f t="shared" si="5"/>
        <v>0</v>
      </c>
      <c r="DX65" s="91">
        <v>20</v>
      </c>
    </row>
    <row r="66" spans="1:128"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5" t="str">
        <f t="shared" si="2"/>
        <v xml:space="preserve"> </v>
      </c>
      <c r="CQ66" s="55" t="str">
        <f t="shared" si="3"/>
        <v xml:space="preserve"> </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4"/>
        <v>0</v>
      </c>
      <c r="DW66" s="55">
        <f t="shared" si="5"/>
        <v>0</v>
      </c>
      <c r="DX66" s="91">
        <v>20</v>
      </c>
    </row>
    <row r="67" spans="1:128"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t="str">
        <f t="shared" si="2"/>
        <v xml:space="preserve"> </v>
      </c>
      <c r="CQ67" s="55" t="str">
        <f t="shared" si="3"/>
        <v xml:space="preserve"> </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4"/>
        <v>0</v>
      </c>
      <c r="DW67" s="55">
        <f t="shared" si="5"/>
        <v>0</v>
      </c>
      <c r="DX67" s="91">
        <v>20</v>
      </c>
    </row>
    <row r="68" spans="1:128"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t="str">
        <f t="shared" si="2"/>
        <v xml:space="preserve"> </v>
      </c>
      <c r="CQ68" s="55" t="str">
        <f t="shared" si="3"/>
        <v xml:space="preserve"> </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4"/>
        <v>0</v>
      </c>
      <c r="DW68" s="55">
        <f t="shared" si="5"/>
        <v>0</v>
      </c>
      <c r="DX68" s="91">
        <v>20</v>
      </c>
    </row>
    <row r="69" spans="1:128"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t="str">
        <f t="shared" si="2"/>
        <v xml:space="preserve"> </v>
      </c>
      <c r="CQ69" s="55" t="str">
        <f t="shared" si="3"/>
        <v xml:space="preserve"> </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4"/>
        <v>0</v>
      </c>
      <c r="DW69" s="55">
        <f t="shared" si="5"/>
        <v>0</v>
      </c>
      <c r="DX69" s="91">
        <v>20</v>
      </c>
    </row>
    <row r="70" spans="1:128"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t="str">
        <f t="shared" si="2"/>
        <v xml:space="preserve"> </v>
      </c>
      <c r="CQ70" s="55" t="str">
        <f t="shared" si="3"/>
        <v xml:space="preserve"> </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4"/>
        <v>0</v>
      </c>
      <c r="DW70" s="55">
        <f t="shared" si="5"/>
        <v>0</v>
      </c>
      <c r="DX70" s="91">
        <v>20</v>
      </c>
    </row>
    <row r="71" spans="1:128"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t="str">
        <f t="shared" si="2"/>
        <v xml:space="preserve"> </v>
      </c>
      <c r="CQ71" s="55" t="str">
        <f t="shared" si="3"/>
        <v xml:space="preserve"> </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4"/>
        <v>0</v>
      </c>
      <c r="DW71" s="55">
        <f t="shared" si="5"/>
        <v>0</v>
      </c>
      <c r="DX71" s="91">
        <v>20</v>
      </c>
    </row>
    <row r="72" spans="1:128"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t="str">
        <f t="shared" si="2"/>
        <v xml:space="preserve"> </v>
      </c>
      <c r="CQ72" s="55" t="str">
        <f t="shared" si="3"/>
        <v xml:space="preserve"> </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4"/>
        <v>0</v>
      </c>
      <c r="DW72" s="55">
        <f t="shared" si="5"/>
        <v>0</v>
      </c>
      <c r="DX72" s="91">
        <v>20</v>
      </c>
    </row>
    <row r="73" spans="1:128"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t="str">
        <f t="shared" si="2"/>
        <v xml:space="preserve"> </v>
      </c>
      <c r="CQ73" s="55" t="str">
        <f t="shared" si="3"/>
        <v xml:space="preserve"> </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4"/>
        <v>0</v>
      </c>
      <c r="DW73" s="55">
        <f t="shared" si="5"/>
        <v>0</v>
      </c>
      <c r="DX73" s="91">
        <v>20</v>
      </c>
    </row>
    <row r="74" spans="1:128"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t="str">
        <f t="shared" si="2"/>
        <v xml:space="preserve"> </v>
      </c>
      <c r="CQ74" s="55" t="str">
        <f t="shared" si="3"/>
        <v xml:space="preserve"> </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4"/>
        <v>0</v>
      </c>
      <c r="DW74" s="55">
        <f t="shared" si="5"/>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87"/>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9"/>
      <c r="AK83" s="360"/>
      <c r="AL83" s="360"/>
      <c r="AM83" s="361"/>
      <c r="AN83" s="361"/>
      <c r="AO83" s="361"/>
      <c r="AP83" s="361"/>
      <c r="AQ83" s="361"/>
      <c r="AR83" s="361"/>
      <c r="AS83" s="361"/>
      <c r="AT83" s="361"/>
      <c r="AU83" s="361"/>
      <c r="AV83" s="361"/>
      <c r="AW83" s="361"/>
      <c r="AX83" s="361"/>
      <c r="AY83" s="361"/>
      <c r="AZ83" s="361"/>
      <c r="BA83" s="361"/>
      <c r="BB83" s="361"/>
      <c r="BC83" s="361"/>
      <c r="BD83" s="361"/>
      <c r="BE83" s="361"/>
      <c r="BF83" s="361"/>
      <c r="BG83" s="362"/>
      <c r="BH83" s="53"/>
      <c r="BI83" s="53"/>
      <c r="BJ83" s="53"/>
      <c r="BK83" s="53"/>
      <c r="BL83" s="81"/>
      <c r="BM83" s="90"/>
      <c r="BN83" s="321" t="s">
        <v>40</v>
      </c>
      <c r="BO83" s="143">
        <v>15</v>
      </c>
      <c r="BP83" s="359"/>
      <c r="BQ83" s="360"/>
      <c r="BR83" s="360"/>
      <c r="BS83" s="361"/>
      <c r="BT83" s="361"/>
      <c r="BU83" s="361"/>
      <c r="BV83" s="361"/>
      <c r="BW83" s="361"/>
      <c r="BX83" s="361"/>
      <c r="BY83" s="361"/>
      <c r="BZ83" s="361"/>
      <c r="CA83" s="361"/>
      <c r="CB83" s="361"/>
      <c r="CC83" s="361"/>
      <c r="CD83" s="361"/>
      <c r="CE83" s="361"/>
      <c r="CF83" s="361"/>
      <c r="CG83" s="361"/>
      <c r="CH83" s="361"/>
      <c r="CI83" s="361"/>
      <c r="CJ83" s="361"/>
      <c r="CK83" s="361"/>
      <c r="CL83" s="361"/>
      <c r="CM83" s="362"/>
      <c r="CN83" s="53"/>
      <c r="CO83" s="53"/>
      <c r="CP83" s="53"/>
      <c r="CQ83" s="53"/>
      <c r="CR83" s="81"/>
      <c r="CS83" s="136"/>
      <c r="CT83" s="321" t="s">
        <v>40</v>
      </c>
      <c r="CU83" s="143">
        <v>15</v>
      </c>
      <c r="CV83" s="359"/>
      <c r="CW83" s="360"/>
      <c r="CX83" s="360"/>
      <c r="CY83" s="361"/>
      <c r="CZ83" s="361"/>
      <c r="DA83" s="361"/>
      <c r="DB83" s="361"/>
      <c r="DC83" s="361"/>
      <c r="DD83" s="361"/>
      <c r="DE83" s="361"/>
      <c r="DF83" s="361"/>
      <c r="DG83" s="361"/>
      <c r="DH83" s="361"/>
      <c r="DI83" s="361"/>
      <c r="DJ83" s="361"/>
      <c r="DK83" s="361"/>
      <c r="DL83" s="361"/>
      <c r="DM83" s="361"/>
      <c r="DN83" s="361"/>
      <c r="DO83" s="361"/>
      <c r="DP83" s="361"/>
      <c r="DQ83" s="361"/>
      <c r="DR83" s="361"/>
      <c r="DS83" s="362"/>
      <c r="DT83" s="53"/>
      <c r="DU83" s="53"/>
      <c r="DV83" s="53"/>
      <c r="DW83" s="53"/>
      <c r="DX83" s="81"/>
    </row>
    <row r="84" spans="1:128" ht="30" customHeight="1" x14ac:dyDescent="0.2">
      <c r="A84" s="303"/>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81"/>
      <c r="AG84" s="136"/>
      <c r="AH84" s="322"/>
      <c r="AI84" s="143">
        <v>14</v>
      </c>
      <c r="AJ84" s="359"/>
      <c r="AK84" s="360"/>
      <c r="AL84" s="360"/>
      <c r="AM84" s="361"/>
      <c r="AN84" s="361"/>
      <c r="AO84" s="361"/>
      <c r="AP84" s="361"/>
      <c r="AQ84" s="361"/>
      <c r="AR84" s="361"/>
      <c r="AS84" s="361"/>
      <c r="AT84" s="361"/>
      <c r="AU84" s="361"/>
      <c r="AV84" s="361"/>
      <c r="AW84" s="361"/>
      <c r="AX84" s="361"/>
      <c r="AY84" s="361"/>
      <c r="AZ84" s="361"/>
      <c r="BA84" s="361"/>
      <c r="BB84" s="361"/>
      <c r="BC84" s="361"/>
      <c r="BD84" s="361"/>
      <c r="BE84" s="361"/>
      <c r="BF84" s="361"/>
      <c r="BG84" s="362"/>
      <c r="BH84" s="53"/>
      <c r="BI84" s="53"/>
      <c r="BJ84" s="53"/>
      <c r="BK84" s="53"/>
      <c r="BL84" s="81"/>
      <c r="BM84" s="90"/>
      <c r="BN84" s="322"/>
      <c r="BO84" s="143">
        <v>14</v>
      </c>
      <c r="BP84" s="359"/>
      <c r="BQ84" s="360"/>
      <c r="BR84" s="360"/>
      <c r="BS84" s="361"/>
      <c r="BT84" s="361"/>
      <c r="BU84" s="361"/>
      <c r="BV84" s="361"/>
      <c r="BW84" s="361"/>
      <c r="BX84" s="361"/>
      <c r="BY84" s="361"/>
      <c r="BZ84" s="361"/>
      <c r="CA84" s="361"/>
      <c r="CB84" s="361"/>
      <c r="CC84" s="361"/>
      <c r="CD84" s="361"/>
      <c r="CE84" s="361"/>
      <c r="CF84" s="361"/>
      <c r="CG84" s="361"/>
      <c r="CH84" s="361"/>
      <c r="CI84" s="361"/>
      <c r="CJ84" s="361"/>
      <c r="CK84" s="361"/>
      <c r="CL84" s="361"/>
      <c r="CM84" s="362"/>
      <c r="CN84" s="53"/>
      <c r="CO84" s="53"/>
      <c r="CP84" s="53"/>
      <c r="CQ84" s="53"/>
      <c r="CR84" s="81"/>
      <c r="CS84" s="136"/>
      <c r="CT84" s="322"/>
      <c r="CU84" s="143">
        <v>14</v>
      </c>
      <c r="CV84" s="359"/>
      <c r="CW84" s="360"/>
      <c r="CX84" s="360"/>
      <c r="CY84" s="361"/>
      <c r="CZ84" s="361"/>
      <c r="DA84" s="361"/>
      <c r="DB84" s="361"/>
      <c r="DC84" s="361"/>
      <c r="DD84" s="361"/>
      <c r="DE84" s="361"/>
      <c r="DF84" s="361"/>
      <c r="DG84" s="361"/>
      <c r="DH84" s="361"/>
      <c r="DI84" s="361"/>
      <c r="DJ84" s="361"/>
      <c r="DK84" s="361"/>
      <c r="DL84" s="361"/>
      <c r="DM84" s="361"/>
      <c r="DN84" s="361"/>
      <c r="DO84" s="361"/>
      <c r="DP84" s="361"/>
      <c r="DQ84" s="361"/>
      <c r="DR84" s="361"/>
      <c r="DS84" s="362"/>
      <c r="DT84" s="53"/>
      <c r="DU84" s="53"/>
      <c r="DV84" s="53"/>
      <c r="DW84" s="53"/>
      <c r="DX84" s="81"/>
    </row>
    <row r="85" spans="1:128" ht="30" customHeight="1" x14ac:dyDescent="0.2">
      <c r="A85" s="303"/>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81"/>
      <c r="AG85" s="136"/>
      <c r="AH85" s="322"/>
      <c r="AI85" s="143">
        <v>13</v>
      </c>
      <c r="AJ85" s="359"/>
      <c r="AK85" s="360"/>
      <c r="AL85" s="360"/>
      <c r="AM85" s="361"/>
      <c r="AN85" s="361"/>
      <c r="AO85" s="361"/>
      <c r="AP85" s="361"/>
      <c r="AQ85" s="361"/>
      <c r="AR85" s="361"/>
      <c r="AS85" s="361"/>
      <c r="AT85" s="361"/>
      <c r="AU85" s="361"/>
      <c r="AV85" s="361"/>
      <c r="AW85" s="361"/>
      <c r="AX85" s="361"/>
      <c r="AY85" s="361"/>
      <c r="AZ85" s="361"/>
      <c r="BA85" s="361"/>
      <c r="BB85" s="361"/>
      <c r="BC85" s="361"/>
      <c r="BD85" s="361"/>
      <c r="BE85" s="361"/>
      <c r="BF85" s="361"/>
      <c r="BG85" s="362"/>
      <c r="BH85" s="53"/>
      <c r="BI85" s="53"/>
      <c r="BJ85" s="53"/>
      <c r="BK85" s="53"/>
      <c r="BL85" s="81"/>
      <c r="BM85" s="90"/>
      <c r="BN85" s="322"/>
      <c r="BO85" s="143">
        <v>13</v>
      </c>
      <c r="BP85" s="359"/>
      <c r="BQ85" s="360"/>
      <c r="BR85" s="360"/>
      <c r="BS85" s="361"/>
      <c r="BT85" s="361"/>
      <c r="BU85" s="361"/>
      <c r="BV85" s="361"/>
      <c r="BW85" s="361"/>
      <c r="BX85" s="361"/>
      <c r="BY85" s="361"/>
      <c r="BZ85" s="361"/>
      <c r="CA85" s="361"/>
      <c r="CB85" s="361"/>
      <c r="CC85" s="361"/>
      <c r="CD85" s="361"/>
      <c r="CE85" s="361"/>
      <c r="CF85" s="361"/>
      <c r="CG85" s="361"/>
      <c r="CH85" s="361"/>
      <c r="CI85" s="361"/>
      <c r="CJ85" s="361"/>
      <c r="CK85" s="361"/>
      <c r="CL85" s="361"/>
      <c r="CM85" s="362"/>
      <c r="CN85" s="53"/>
      <c r="CO85" s="53"/>
      <c r="CP85" s="53"/>
      <c r="CQ85" s="53"/>
      <c r="CR85" s="81"/>
      <c r="CS85" s="136"/>
      <c r="CT85" s="322"/>
      <c r="CU85" s="143">
        <v>13</v>
      </c>
      <c r="CV85" s="359"/>
      <c r="CW85" s="360"/>
      <c r="CX85" s="360"/>
      <c r="CY85" s="361"/>
      <c r="CZ85" s="361"/>
      <c r="DA85" s="361"/>
      <c r="DB85" s="361"/>
      <c r="DC85" s="361"/>
      <c r="DD85" s="361"/>
      <c r="DE85" s="361"/>
      <c r="DF85" s="361"/>
      <c r="DG85" s="361"/>
      <c r="DH85" s="361"/>
      <c r="DI85" s="361"/>
      <c r="DJ85" s="361"/>
      <c r="DK85" s="361"/>
      <c r="DL85" s="361"/>
      <c r="DM85" s="361"/>
      <c r="DN85" s="361"/>
      <c r="DO85" s="361"/>
      <c r="DP85" s="361"/>
      <c r="DQ85" s="361"/>
      <c r="DR85" s="361"/>
      <c r="DS85" s="362"/>
      <c r="DT85" s="53"/>
      <c r="DU85" s="53"/>
      <c r="DV85" s="53"/>
      <c r="DW85" s="53"/>
      <c r="DX85" s="81"/>
    </row>
    <row r="86" spans="1:128" ht="30" customHeight="1" x14ac:dyDescent="0.2">
      <c r="A86" s="303"/>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81"/>
      <c r="AG86" s="136"/>
      <c r="AH86" s="322"/>
      <c r="AI86" s="143">
        <v>12</v>
      </c>
      <c r="AJ86" s="359"/>
      <c r="AK86" s="360"/>
      <c r="AL86" s="360"/>
      <c r="AM86" s="361"/>
      <c r="AN86" s="361"/>
      <c r="AO86" s="361"/>
      <c r="AP86" s="361"/>
      <c r="AQ86" s="361"/>
      <c r="AR86" s="361"/>
      <c r="AS86" s="361"/>
      <c r="AT86" s="361"/>
      <c r="AU86" s="361"/>
      <c r="AV86" s="361"/>
      <c r="AW86" s="361"/>
      <c r="AX86" s="361"/>
      <c r="AY86" s="361"/>
      <c r="AZ86" s="361"/>
      <c r="BA86" s="361"/>
      <c r="BB86" s="361"/>
      <c r="BC86" s="361"/>
      <c r="BD86" s="361"/>
      <c r="BE86" s="361"/>
      <c r="BF86" s="361"/>
      <c r="BG86" s="362"/>
      <c r="BH86" s="53"/>
      <c r="BI86" s="53"/>
      <c r="BJ86" s="53"/>
      <c r="BK86" s="53"/>
      <c r="BL86" s="81"/>
      <c r="BM86" s="90"/>
      <c r="BN86" s="322"/>
      <c r="BO86" s="143">
        <v>12</v>
      </c>
      <c r="BP86" s="359"/>
      <c r="BQ86" s="360"/>
      <c r="BR86" s="360"/>
      <c r="BS86" s="361"/>
      <c r="BT86" s="361"/>
      <c r="BU86" s="361"/>
      <c r="BV86" s="361"/>
      <c r="BW86" s="361"/>
      <c r="BX86" s="361"/>
      <c r="BY86" s="361"/>
      <c r="BZ86" s="361"/>
      <c r="CA86" s="361"/>
      <c r="CB86" s="361"/>
      <c r="CC86" s="361"/>
      <c r="CD86" s="361"/>
      <c r="CE86" s="361"/>
      <c r="CF86" s="361"/>
      <c r="CG86" s="361"/>
      <c r="CH86" s="361"/>
      <c r="CI86" s="361"/>
      <c r="CJ86" s="361"/>
      <c r="CK86" s="361"/>
      <c r="CL86" s="361"/>
      <c r="CM86" s="362"/>
      <c r="CN86" s="53"/>
      <c r="CO86" s="53"/>
      <c r="CP86" s="53"/>
      <c r="CQ86" s="53"/>
      <c r="CR86" s="81"/>
      <c r="CS86" s="136"/>
      <c r="CT86" s="322"/>
      <c r="CU86" s="143">
        <v>12</v>
      </c>
      <c r="CV86" s="359"/>
      <c r="CW86" s="360"/>
      <c r="CX86" s="360"/>
      <c r="CY86" s="361"/>
      <c r="CZ86" s="361"/>
      <c r="DA86" s="361"/>
      <c r="DB86" s="361"/>
      <c r="DC86" s="361"/>
      <c r="DD86" s="361"/>
      <c r="DE86" s="361"/>
      <c r="DF86" s="361"/>
      <c r="DG86" s="361"/>
      <c r="DH86" s="361"/>
      <c r="DI86" s="361"/>
      <c r="DJ86" s="361"/>
      <c r="DK86" s="361"/>
      <c r="DL86" s="361"/>
      <c r="DM86" s="361"/>
      <c r="DN86" s="361"/>
      <c r="DO86" s="361"/>
      <c r="DP86" s="361"/>
      <c r="DQ86" s="361"/>
      <c r="DR86" s="361"/>
      <c r="DS86" s="362"/>
      <c r="DT86" s="53"/>
      <c r="DU86" s="53"/>
      <c r="DV86" s="53"/>
      <c r="DW86" s="53"/>
      <c r="DX86" s="81"/>
    </row>
    <row r="87" spans="1:128" ht="30" customHeight="1" x14ac:dyDescent="0.2">
      <c r="A87" s="303"/>
      <c r="B87" s="322"/>
      <c r="C87" s="143">
        <v>11</v>
      </c>
      <c r="D87" s="355"/>
      <c r="E87" s="356"/>
      <c r="F87" s="356"/>
      <c r="G87" s="357"/>
      <c r="H87" s="357"/>
      <c r="I87" s="357"/>
      <c r="J87" s="357"/>
      <c r="K87" s="357"/>
      <c r="L87" s="357"/>
      <c r="M87" s="357"/>
      <c r="N87" s="357"/>
      <c r="O87" s="357"/>
      <c r="P87" s="357"/>
      <c r="Q87" s="357"/>
      <c r="R87" s="357"/>
      <c r="S87" s="357"/>
      <c r="T87" s="357"/>
      <c r="U87" s="357"/>
      <c r="V87" s="357"/>
      <c r="W87" s="357"/>
      <c r="X87" s="357"/>
      <c r="Y87" s="357"/>
      <c r="Z87" s="357"/>
      <c r="AA87" s="358"/>
      <c r="AB87" s="53"/>
      <c r="AC87" s="53"/>
      <c r="AD87" s="53"/>
      <c r="AE87" s="53"/>
      <c r="AF87" s="81"/>
      <c r="AG87" s="136"/>
      <c r="AH87" s="322"/>
      <c r="AI87" s="143">
        <v>11</v>
      </c>
      <c r="AJ87" s="359"/>
      <c r="AK87" s="360"/>
      <c r="AL87" s="360"/>
      <c r="AM87" s="361"/>
      <c r="AN87" s="361"/>
      <c r="AO87" s="361"/>
      <c r="AP87" s="361"/>
      <c r="AQ87" s="361"/>
      <c r="AR87" s="361"/>
      <c r="AS87" s="361"/>
      <c r="AT87" s="361"/>
      <c r="AU87" s="361"/>
      <c r="AV87" s="361"/>
      <c r="AW87" s="361"/>
      <c r="AX87" s="361"/>
      <c r="AY87" s="361"/>
      <c r="AZ87" s="361"/>
      <c r="BA87" s="361"/>
      <c r="BB87" s="361"/>
      <c r="BC87" s="361"/>
      <c r="BD87" s="361"/>
      <c r="BE87" s="361"/>
      <c r="BF87" s="361"/>
      <c r="BG87" s="362"/>
      <c r="BH87" s="53"/>
      <c r="BI87" s="53"/>
      <c r="BJ87" s="53"/>
      <c r="BK87" s="53"/>
      <c r="BL87" s="81"/>
      <c r="BM87" s="90"/>
      <c r="BN87" s="322"/>
      <c r="BO87" s="143">
        <v>11</v>
      </c>
      <c r="BP87" s="359"/>
      <c r="BQ87" s="360"/>
      <c r="BR87" s="360"/>
      <c r="BS87" s="361"/>
      <c r="BT87" s="361"/>
      <c r="BU87" s="361"/>
      <c r="BV87" s="361"/>
      <c r="BW87" s="361"/>
      <c r="BX87" s="361"/>
      <c r="BY87" s="361"/>
      <c r="BZ87" s="361"/>
      <c r="CA87" s="361"/>
      <c r="CB87" s="361"/>
      <c r="CC87" s="361"/>
      <c r="CD87" s="361"/>
      <c r="CE87" s="361"/>
      <c r="CF87" s="361"/>
      <c r="CG87" s="361"/>
      <c r="CH87" s="361"/>
      <c r="CI87" s="361"/>
      <c r="CJ87" s="361"/>
      <c r="CK87" s="361"/>
      <c r="CL87" s="361"/>
      <c r="CM87" s="362"/>
      <c r="CN87" s="53"/>
      <c r="CO87" s="53"/>
      <c r="CP87" s="53"/>
      <c r="CQ87" s="53"/>
      <c r="CR87" s="81"/>
      <c r="CS87" s="136"/>
      <c r="CT87" s="322"/>
      <c r="CU87" s="143">
        <v>11</v>
      </c>
      <c r="CV87" s="359"/>
      <c r="CW87" s="360"/>
      <c r="CX87" s="360"/>
      <c r="CY87" s="361"/>
      <c r="CZ87" s="361"/>
      <c r="DA87" s="361"/>
      <c r="DB87" s="361"/>
      <c r="DC87" s="361"/>
      <c r="DD87" s="361"/>
      <c r="DE87" s="361"/>
      <c r="DF87" s="361"/>
      <c r="DG87" s="361"/>
      <c r="DH87" s="361"/>
      <c r="DI87" s="361"/>
      <c r="DJ87" s="361"/>
      <c r="DK87" s="361"/>
      <c r="DL87" s="361"/>
      <c r="DM87" s="361"/>
      <c r="DN87" s="361"/>
      <c r="DO87" s="361"/>
      <c r="DP87" s="361"/>
      <c r="DQ87" s="361"/>
      <c r="DR87" s="361"/>
      <c r="DS87" s="362"/>
      <c r="DT87" s="53"/>
      <c r="DU87" s="53"/>
      <c r="DV87" s="53"/>
      <c r="DW87" s="53"/>
      <c r="DX87" s="81"/>
    </row>
    <row r="88" spans="1:128" ht="30" customHeight="1" x14ac:dyDescent="0.2">
      <c r="A88" s="303"/>
      <c r="B88" s="322"/>
      <c r="C88" s="143">
        <v>10</v>
      </c>
      <c r="D88" s="355"/>
      <c r="E88" s="356"/>
      <c r="F88" s="356"/>
      <c r="G88" s="357"/>
      <c r="H88" s="357"/>
      <c r="I88" s="357"/>
      <c r="J88" s="357"/>
      <c r="K88" s="357"/>
      <c r="L88" s="357"/>
      <c r="M88" s="357"/>
      <c r="N88" s="357"/>
      <c r="O88" s="357"/>
      <c r="P88" s="357"/>
      <c r="Q88" s="357"/>
      <c r="R88" s="357"/>
      <c r="S88" s="357"/>
      <c r="T88" s="357"/>
      <c r="U88" s="357"/>
      <c r="V88" s="357"/>
      <c r="W88" s="357"/>
      <c r="X88" s="357"/>
      <c r="Y88" s="357"/>
      <c r="Z88" s="357"/>
      <c r="AA88" s="358"/>
      <c r="AB88" s="53"/>
      <c r="AC88" s="53"/>
      <c r="AD88" s="53"/>
      <c r="AE88" s="53"/>
      <c r="AF88" s="81"/>
      <c r="AG88" s="136"/>
      <c r="AH88" s="322"/>
      <c r="AI88" s="143">
        <v>10</v>
      </c>
      <c r="AJ88" s="359"/>
      <c r="AK88" s="360"/>
      <c r="AL88" s="360"/>
      <c r="AM88" s="361"/>
      <c r="AN88" s="361"/>
      <c r="AO88" s="361"/>
      <c r="AP88" s="361"/>
      <c r="AQ88" s="361"/>
      <c r="AR88" s="361"/>
      <c r="AS88" s="361"/>
      <c r="AT88" s="361"/>
      <c r="AU88" s="361"/>
      <c r="AV88" s="361"/>
      <c r="AW88" s="361"/>
      <c r="AX88" s="361"/>
      <c r="AY88" s="361"/>
      <c r="AZ88" s="361"/>
      <c r="BA88" s="361"/>
      <c r="BB88" s="361"/>
      <c r="BC88" s="361"/>
      <c r="BD88" s="361"/>
      <c r="BE88" s="361"/>
      <c r="BF88" s="361"/>
      <c r="BG88" s="362"/>
      <c r="BH88" s="53"/>
      <c r="BI88" s="53"/>
      <c r="BJ88" s="53"/>
      <c r="BK88" s="53"/>
      <c r="BL88" s="81"/>
      <c r="BM88" s="90"/>
      <c r="BN88" s="322"/>
      <c r="BO88" s="143">
        <v>10</v>
      </c>
      <c r="BP88" s="359"/>
      <c r="BQ88" s="360"/>
      <c r="BR88" s="360"/>
      <c r="BS88" s="361"/>
      <c r="BT88" s="361"/>
      <c r="BU88" s="361"/>
      <c r="BV88" s="361"/>
      <c r="BW88" s="361"/>
      <c r="BX88" s="361"/>
      <c r="BY88" s="361"/>
      <c r="BZ88" s="361"/>
      <c r="CA88" s="361"/>
      <c r="CB88" s="361"/>
      <c r="CC88" s="361"/>
      <c r="CD88" s="361"/>
      <c r="CE88" s="361"/>
      <c r="CF88" s="361"/>
      <c r="CG88" s="361"/>
      <c r="CH88" s="361"/>
      <c r="CI88" s="361"/>
      <c r="CJ88" s="361"/>
      <c r="CK88" s="361"/>
      <c r="CL88" s="361"/>
      <c r="CM88" s="362"/>
      <c r="CN88" s="53"/>
      <c r="CO88" s="53"/>
      <c r="CP88" s="53"/>
      <c r="CQ88" s="53"/>
      <c r="CR88" s="81"/>
      <c r="CS88" s="136"/>
      <c r="CT88" s="322"/>
      <c r="CU88" s="143">
        <v>10</v>
      </c>
      <c r="CV88" s="359"/>
      <c r="CW88" s="360"/>
      <c r="CX88" s="360"/>
      <c r="CY88" s="361"/>
      <c r="CZ88" s="361"/>
      <c r="DA88" s="361"/>
      <c r="DB88" s="361"/>
      <c r="DC88" s="361"/>
      <c r="DD88" s="361"/>
      <c r="DE88" s="361"/>
      <c r="DF88" s="361"/>
      <c r="DG88" s="361"/>
      <c r="DH88" s="361"/>
      <c r="DI88" s="361"/>
      <c r="DJ88" s="361"/>
      <c r="DK88" s="361"/>
      <c r="DL88" s="361"/>
      <c r="DM88" s="361"/>
      <c r="DN88" s="361"/>
      <c r="DO88" s="361"/>
      <c r="DP88" s="361"/>
      <c r="DQ88" s="361"/>
      <c r="DR88" s="361"/>
      <c r="DS88" s="362"/>
      <c r="DT88" s="53"/>
      <c r="DU88" s="53"/>
      <c r="DV88" s="53"/>
      <c r="DW88" s="53"/>
      <c r="DX88" s="81"/>
    </row>
    <row r="89" spans="1:128" ht="30" customHeight="1" x14ac:dyDescent="0.2">
      <c r="A89" s="303"/>
      <c r="B89" s="322"/>
      <c r="C89" s="143">
        <v>9</v>
      </c>
      <c r="D89" s="355"/>
      <c r="E89" s="356"/>
      <c r="F89" s="356"/>
      <c r="G89" s="357"/>
      <c r="H89" s="357"/>
      <c r="I89" s="357"/>
      <c r="J89" s="357"/>
      <c r="K89" s="357"/>
      <c r="L89" s="357"/>
      <c r="M89" s="357"/>
      <c r="N89" s="357"/>
      <c r="O89" s="357"/>
      <c r="P89" s="357"/>
      <c r="Q89" s="357"/>
      <c r="R89" s="357"/>
      <c r="S89" s="357"/>
      <c r="T89" s="357"/>
      <c r="U89" s="357"/>
      <c r="V89" s="357"/>
      <c r="W89" s="357"/>
      <c r="X89" s="357"/>
      <c r="Y89" s="357"/>
      <c r="Z89" s="357"/>
      <c r="AA89" s="358"/>
      <c r="AB89" s="53"/>
      <c r="AC89" s="53"/>
      <c r="AD89" s="53"/>
      <c r="AE89" s="53"/>
      <c r="AF89" s="81"/>
      <c r="AG89" s="136"/>
      <c r="AH89" s="322"/>
      <c r="AI89" s="143">
        <v>9</v>
      </c>
      <c r="AJ89" s="359"/>
      <c r="AK89" s="360"/>
      <c r="AL89" s="360"/>
      <c r="AM89" s="361"/>
      <c r="AN89" s="361"/>
      <c r="AO89" s="361"/>
      <c r="AP89" s="361"/>
      <c r="AQ89" s="361"/>
      <c r="AR89" s="361"/>
      <c r="AS89" s="361"/>
      <c r="AT89" s="361"/>
      <c r="AU89" s="361"/>
      <c r="AV89" s="361"/>
      <c r="AW89" s="361"/>
      <c r="AX89" s="361"/>
      <c r="AY89" s="361"/>
      <c r="AZ89" s="361"/>
      <c r="BA89" s="361"/>
      <c r="BB89" s="361"/>
      <c r="BC89" s="361"/>
      <c r="BD89" s="361"/>
      <c r="BE89" s="361"/>
      <c r="BF89" s="361"/>
      <c r="BG89" s="362"/>
      <c r="BH89" s="53"/>
      <c r="BI89" s="53"/>
      <c r="BJ89" s="53"/>
      <c r="BK89" s="53"/>
      <c r="BL89" s="81"/>
      <c r="BM89" s="90"/>
      <c r="BN89" s="322"/>
      <c r="BO89" s="143">
        <v>9</v>
      </c>
      <c r="BP89" s="359"/>
      <c r="BQ89" s="360"/>
      <c r="BR89" s="360"/>
      <c r="BS89" s="361"/>
      <c r="BT89" s="361"/>
      <c r="BU89" s="361"/>
      <c r="BV89" s="361"/>
      <c r="BW89" s="361"/>
      <c r="BX89" s="361"/>
      <c r="BY89" s="361"/>
      <c r="BZ89" s="361"/>
      <c r="CA89" s="361"/>
      <c r="CB89" s="361"/>
      <c r="CC89" s="361"/>
      <c r="CD89" s="361"/>
      <c r="CE89" s="361"/>
      <c r="CF89" s="361"/>
      <c r="CG89" s="361"/>
      <c r="CH89" s="361"/>
      <c r="CI89" s="361"/>
      <c r="CJ89" s="361"/>
      <c r="CK89" s="361"/>
      <c r="CL89" s="361"/>
      <c r="CM89" s="362"/>
      <c r="CN89" s="53"/>
      <c r="CO89" s="53"/>
      <c r="CP89" s="53"/>
      <c r="CQ89" s="53"/>
      <c r="CR89" s="81"/>
      <c r="CS89" s="136"/>
      <c r="CT89" s="322"/>
      <c r="CU89" s="143">
        <v>9</v>
      </c>
      <c r="CV89" s="359"/>
      <c r="CW89" s="360"/>
      <c r="CX89" s="360"/>
      <c r="CY89" s="361"/>
      <c r="CZ89" s="361"/>
      <c r="DA89" s="361"/>
      <c r="DB89" s="361"/>
      <c r="DC89" s="361"/>
      <c r="DD89" s="361"/>
      <c r="DE89" s="361"/>
      <c r="DF89" s="361"/>
      <c r="DG89" s="361"/>
      <c r="DH89" s="361"/>
      <c r="DI89" s="361"/>
      <c r="DJ89" s="361"/>
      <c r="DK89" s="361"/>
      <c r="DL89" s="361"/>
      <c r="DM89" s="361"/>
      <c r="DN89" s="361"/>
      <c r="DO89" s="361"/>
      <c r="DP89" s="361"/>
      <c r="DQ89" s="361"/>
      <c r="DR89" s="361"/>
      <c r="DS89" s="362"/>
      <c r="DT89" s="53"/>
      <c r="DU89" s="53"/>
      <c r="DV89" s="53"/>
      <c r="DW89" s="53"/>
      <c r="DX89" s="81"/>
    </row>
    <row r="90" spans="1:128" ht="30" customHeight="1" x14ac:dyDescent="0.2">
      <c r="A90" s="303"/>
      <c r="B90" s="322"/>
      <c r="C90" s="143">
        <v>8</v>
      </c>
      <c r="D90" s="355"/>
      <c r="E90" s="356"/>
      <c r="F90" s="356"/>
      <c r="G90" s="357"/>
      <c r="H90" s="357"/>
      <c r="I90" s="357"/>
      <c r="J90" s="357"/>
      <c r="K90" s="357"/>
      <c r="L90" s="357"/>
      <c r="M90" s="357"/>
      <c r="N90" s="357"/>
      <c r="O90" s="357"/>
      <c r="P90" s="357"/>
      <c r="Q90" s="357"/>
      <c r="R90" s="357"/>
      <c r="S90" s="357"/>
      <c r="T90" s="357"/>
      <c r="U90" s="357"/>
      <c r="V90" s="357"/>
      <c r="W90" s="357"/>
      <c r="X90" s="357"/>
      <c r="Y90" s="357"/>
      <c r="Z90" s="357"/>
      <c r="AA90" s="358"/>
      <c r="AB90" s="53"/>
      <c r="AC90" s="53"/>
      <c r="AD90" s="53"/>
      <c r="AE90" s="53"/>
      <c r="AF90" s="81"/>
      <c r="AG90" s="136"/>
      <c r="AH90" s="322"/>
      <c r="AI90" s="143">
        <v>8</v>
      </c>
      <c r="AJ90" s="359"/>
      <c r="AK90" s="360"/>
      <c r="AL90" s="360"/>
      <c r="AM90" s="361"/>
      <c r="AN90" s="361"/>
      <c r="AO90" s="361"/>
      <c r="AP90" s="361"/>
      <c r="AQ90" s="361"/>
      <c r="AR90" s="361"/>
      <c r="AS90" s="361"/>
      <c r="AT90" s="361"/>
      <c r="AU90" s="361"/>
      <c r="AV90" s="361"/>
      <c r="AW90" s="361"/>
      <c r="AX90" s="361"/>
      <c r="AY90" s="361"/>
      <c r="AZ90" s="361"/>
      <c r="BA90" s="361"/>
      <c r="BB90" s="361"/>
      <c r="BC90" s="361"/>
      <c r="BD90" s="361"/>
      <c r="BE90" s="361"/>
      <c r="BF90" s="361"/>
      <c r="BG90" s="362"/>
      <c r="BH90" s="53"/>
      <c r="BI90" s="53"/>
      <c r="BJ90" s="53"/>
      <c r="BK90" s="53"/>
      <c r="BL90" s="81"/>
      <c r="BM90" s="90"/>
      <c r="BN90" s="322"/>
      <c r="BO90" s="143">
        <v>8</v>
      </c>
      <c r="BP90" s="359"/>
      <c r="BQ90" s="360"/>
      <c r="BR90" s="360"/>
      <c r="BS90" s="361"/>
      <c r="BT90" s="361"/>
      <c r="BU90" s="361"/>
      <c r="BV90" s="361"/>
      <c r="BW90" s="361"/>
      <c r="BX90" s="361"/>
      <c r="BY90" s="361"/>
      <c r="BZ90" s="361"/>
      <c r="CA90" s="361"/>
      <c r="CB90" s="361"/>
      <c r="CC90" s="361"/>
      <c r="CD90" s="361"/>
      <c r="CE90" s="361"/>
      <c r="CF90" s="361"/>
      <c r="CG90" s="361"/>
      <c r="CH90" s="361"/>
      <c r="CI90" s="361"/>
      <c r="CJ90" s="361"/>
      <c r="CK90" s="361"/>
      <c r="CL90" s="361"/>
      <c r="CM90" s="362"/>
      <c r="CN90" s="53"/>
      <c r="CO90" s="53"/>
      <c r="CP90" s="53"/>
      <c r="CQ90" s="53"/>
      <c r="CR90" s="81"/>
      <c r="CS90" s="136"/>
      <c r="CT90" s="322"/>
      <c r="CU90" s="143">
        <v>8</v>
      </c>
      <c r="CV90" s="359"/>
      <c r="CW90" s="360"/>
      <c r="CX90" s="360"/>
      <c r="CY90" s="361"/>
      <c r="CZ90" s="361"/>
      <c r="DA90" s="361"/>
      <c r="DB90" s="361"/>
      <c r="DC90" s="361"/>
      <c r="DD90" s="361"/>
      <c r="DE90" s="361"/>
      <c r="DF90" s="361"/>
      <c r="DG90" s="361"/>
      <c r="DH90" s="361"/>
      <c r="DI90" s="361"/>
      <c r="DJ90" s="361"/>
      <c r="DK90" s="361"/>
      <c r="DL90" s="361"/>
      <c r="DM90" s="361"/>
      <c r="DN90" s="361"/>
      <c r="DO90" s="361"/>
      <c r="DP90" s="361"/>
      <c r="DQ90" s="361"/>
      <c r="DR90" s="361"/>
      <c r="DS90" s="362"/>
      <c r="DT90" s="53"/>
      <c r="DU90" s="53"/>
      <c r="DV90" s="53"/>
      <c r="DW90" s="53"/>
      <c r="DX90" s="81"/>
    </row>
    <row r="91" spans="1:128" ht="30" customHeight="1" x14ac:dyDescent="0.2">
      <c r="A91" s="303"/>
      <c r="B91" s="322"/>
      <c r="C91" s="143">
        <v>7</v>
      </c>
      <c r="D91" s="355"/>
      <c r="E91" s="356"/>
      <c r="F91" s="356"/>
      <c r="G91" s="357"/>
      <c r="H91" s="357"/>
      <c r="I91" s="357"/>
      <c r="J91" s="357"/>
      <c r="K91" s="357"/>
      <c r="L91" s="357"/>
      <c r="M91" s="357"/>
      <c r="N91" s="357"/>
      <c r="O91" s="357"/>
      <c r="P91" s="357"/>
      <c r="Q91" s="357"/>
      <c r="R91" s="357"/>
      <c r="S91" s="357"/>
      <c r="T91" s="357"/>
      <c r="U91" s="357"/>
      <c r="V91" s="357"/>
      <c r="W91" s="357"/>
      <c r="X91" s="357"/>
      <c r="Y91" s="357"/>
      <c r="Z91" s="357"/>
      <c r="AA91" s="358"/>
      <c r="AB91" s="53"/>
      <c r="AC91" s="53"/>
      <c r="AD91" s="53"/>
      <c r="AE91" s="53"/>
      <c r="AF91" s="81"/>
      <c r="AG91" s="136"/>
      <c r="AH91" s="322"/>
      <c r="AI91" s="143">
        <v>7</v>
      </c>
      <c r="AJ91" s="359"/>
      <c r="AK91" s="360"/>
      <c r="AL91" s="360"/>
      <c r="AM91" s="361"/>
      <c r="AN91" s="361"/>
      <c r="AO91" s="361"/>
      <c r="AP91" s="361"/>
      <c r="AQ91" s="361"/>
      <c r="AR91" s="361"/>
      <c r="AS91" s="361"/>
      <c r="AT91" s="361"/>
      <c r="AU91" s="361"/>
      <c r="AV91" s="361"/>
      <c r="AW91" s="361"/>
      <c r="AX91" s="361"/>
      <c r="AY91" s="361"/>
      <c r="AZ91" s="361"/>
      <c r="BA91" s="361"/>
      <c r="BB91" s="361"/>
      <c r="BC91" s="361"/>
      <c r="BD91" s="361"/>
      <c r="BE91" s="361"/>
      <c r="BF91" s="361"/>
      <c r="BG91" s="362"/>
      <c r="BH91" s="53"/>
      <c r="BI91" s="53"/>
      <c r="BJ91" s="53"/>
      <c r="BK91" s="53"/>
      <c r="BL91" s="81"/>
      <c r="BM91" s="90"/>
      <c r="BN91" s="322"/>
      <c r="BO91" s="143">
        <v>7</v>
      </c>
      <c r="BP91" s="359"/>
      <c r="BQ91" s="360"/>
      <c r="BR91" s="360"/>
      <c r="BS91" s="361"/>
      <c r="BT91" s="361"/>
      <c r="BU91" s="361"/>
      <c r="BV91" s="361"/>
      <c r="BW91" s="361"/>
      <c r="BX91" s="361"/>
      <c r="BY91" s="361"/>
      <c r="BZ91" s="361"/>
      <c r="CA91" s="361"/>
      <c r="CB91" s="361"/>
      <c r="CC91" s="361"/>
      <c r="CD91" s="361"/>
      <c r="CE91" s="361"/>
      <c r="CF91" s="361"/>
      <c r="CG91" s="361"/>
      <c r="CH91" s="361"/>
      <c r="CI91" s="361"/>
      <c r="CJ91" s="361"/>
      <c r="CK91" s="361"/>
      <c r="CL91" s="361"/>
      <c r="CM91" s="362"/>
      <c r="CN91" s="53"/>
      <c r="CO91" s="53"/>
      <c r="CP91" s="53"/>
      <c r="CQ91" s="53"/>
      <c r="CR91" s="81"/>
      <c r="CS91" s="136"/>
      <c r="CT91" s="322"/>
      <c r="CU91" s="143">
        <v>7</v>
      </c>
      <c r="CV91" s="359"/>
      <c r="CW91" s="360"/>
      <c r="CX91" s="360"/>
      <c r="CY91" s="361"/>
      <c r="CZ91" s="361"/>
      <c r="DA91" s="361"/>
      <c r="DB91" s="361"/>
      <c r="DC91" s="361"/>
      <c r="DD91" s="361"/>
      <c r="DE91" s="361"/>
      <c r="DF91" s="361"/>
      <c r="DG91" s="361"/>
      <c r="DH91" s="361"/>
      <c r="DI91" s="361"/>
      <c r="DJ91" s="361"/>
      <c r="DK91" s="361"/>
      <c r="DL91" s="361"/>
      <c r="DM91" s="361"/>
      <c r="DN91" s="361"/>
      <c r="DO91" s="361"/>
      <c r="DP91" s="361"/>
      <c r="DQ91" s="361"/>
      <c r="DR91" s="361"/>
      <c r="DS91" s="362"/>
      <c r="DT91" s="53"/>
      <c r="DU91" s="53"/>
      <c r="DV91" s="53"/>
      <c r="DW91" s="53"/>
      <c r="DX91" s="81"/>
    </row>
    <row r="92" spans="1:128" ht="30" customHeight="1" x14ac:dyDescent="0.2">
      <c r="A92" s="303"/>
      <c r="B92" s="322"/>
      <c r="C92" s="143">
        <v>6</v>
      </c>
      <c r="D92" s="355"/>
      <c r="E92" s="356"/>
      <c r="F92" s="356"/>
      <c r="G92" s="357"/>
      <c r="H92" s="357"/>
      <c r="I92" s="357"/>
      <c r="J92" s="357"/>
      <c r="K92" s="357"/>
      <c r="L92" s="357"/>
      <c r="M92" s="357"/>
      <c r="N92" s="357"/>
      <c r="O92" s="357"/>
      <c r="P92" s="357"/>
      <c r="Q92" s="357"/>
      <c r="R92" s="357"/>
      <c r="S92" s="357"/>
      <c r="T92" s="357"/>
      <c r="U92" s="357"/>
      <c r="V92" s="357"/>
      <c r="W92" s="357"/>
      <c r="X92" s="357"/>
      <c r="Y92" s="357"/>
      <c r="Z92" s="357"/>
      <c r="AA92" s="358"/>
      <c r="AB92" s="53"/>
      <c r="AC92" s="53"/>
      <c r="AD92" s="53"/>
      <c r="AE92" s="53"/>
      <c r="AF92" s="81"/>
      <c r="AG92" s="136"/>
      <c r="AH92" s="322"/>
      <c r="AI92" s="143">
        <v>6</v>
      </c>
      <c r="AJ92" s="359"/>
      <c r="AK92" s="360"/>
      <c r="AL92" s="360"/>
      <c r="AM92" s="361"/>
      <c r="AN92" s="361"/>
      <c r="AO92" s="361"/>
      <c r="AP92" s="361"/>
      <c r="AQ92" s="361"/>
      <c r="AR92" s="361"/>
      <c r="AS92" s="361"/>
      <c r="AT92" s="361"/>
      <c r="AU92" s="361"/>
      <c r="AV92" s="361"/>
      <c r="AW92" s="361"/>
      <c r="AX92" s="361"/>
      <c r="AY92" s="361"/>
      <c r="AZ92" s="361"/>
      <c r="BA92" s="361"/>
      <c r="BB92" s="361"/>
      <c r="BC92" s="361"/>
      <c r="BD92" s="361"/>
      <c r="BE92" s="361"/>
      <c r="BF92" s="361"/>
      <c r="BG92" s="362"/>
      <c r="BH92" s="53"/>
      <c r="BI92" s="53"/>
      <c r="BJ92" s="53"/>
      <c r="BK92" s="53"/>
      <c r="BL92" s="81"/>
      <c r="BM92" s="90"/>
      <c r="BN92" s="322"/>
      <c r="BO92" s="143">
        <v>6</v>
      </c>
      <c r="BP92" s="359"/>
      <c r="BQ92" s="360"/>
      <c r="BR92" s="360"/>
      <c r="BS92" s="361"/>
      <c r="BT92" s="361"/>
      <c r="BU92" s="361"/>
      <c r="BV92" s="361"/>
      <c r="BW92" s="361"/>
      <c r="BX92" s="361"/>
      <c r="BY92" s="361"/>
      <c r="BZ92" s="361"/>
      <c r="CA92" s="361"/>
      <c r="CB92" s="361"/>
      <c r="CC92" s="361"/>
      <c r="CD92" s="361"/>
      <c r="CE92" s="361"/>
      <c r="CF92" s="361"/>
      <c r="CG92" s="361"/>
      <c r="CH92" s="361"/>
      <c r="CI92" s="361"/>
      <c r="CJ92" s="361"/>
      <c r="CK92" s="361"/>
      <c r="CL92" s="361"/>
      <c r="CM92" s="362"/>
      <c r="CN92" s="53"/>
      <c r="CO92" s="53"/>
      <c r="CP92" s="53"/>
      <c r="CQ92" s="53"/>
      <c r="CR92" s="81"/>
      <c r="CS92" s="136"/>
      <c r="CT92" s="322"/>
      <c r="CU92" s="143">
        <v>6</v>
      </c>
      <c r="CV92" s="359"/>
      <c r="CW92" s="360"/>
      <c r="CX92" s="360"/>
      <c r="CY92" s="361"/>
      <c r="CZ92" s="361"/>
      <c r="DA92" s="361"/>
      <c r="DB92" s="361"/>
      <c r="DC92" s="361"/>
      <c r="DD92" s="361"/>
      <c r="DE92" s="361"/>
      <c r="DF92" s="361"/>
      <c r="DG92" s="361"/>
      <c r="DH92" s="361"/>
      <c r="DI92" s="361"/>
      <c r="DJ92" s="361"/>
      <c r="DK92" s="361"/>
      <c r="DL92" s="361"/>
      <c r="DM92" s="361"/>
      <c r="DN92" s="361"/>
      <c r="DO92" s="361"/>
      <c r="DP92" s="361"/>
      <c r="DQ92" s="361"/>
      <c r="DR92" s="361"/>
      <c r="DS92" s="362"/>
      <c r="DT92" s="53"/>
      <c r="DU92" s="53"/>
      <c r="DV92" s="53"/>
      <c r="DW92" s="53"/>
      <c r="DX92" s="81"/>
    </row>
    <row r="93" spans="1:128" ht="30" customHeight="1" x14ac:dyDescent="0.2">
      <c r="A93" s="303"/>
      <c r="B93" s="322"/>
      <c r="C93" s="143">
        <v>5</v>
      </c>
      <c r="D93" s="355"/>
      <c r="E93" s="356"/>
      <c r="F93" s="356"/>
      <c r="G93" s="357"/>
      <c r="H93" s="357"/>
      <c r="I93" s="357"/>
      <c r="J93" s="357"/>
      <c r="K93" s="357"/>
      <c r="L93" s="357"/>
      <c r="M93" s="357"/>
      <c r="N93" s="357"/>
      <c r="O93" s="357"/>
      <c r="P93" s="357"/>
      <c r="Q93" s="357"/>
      <c r="R93" s="357"/>
      <c r="S93" s="357"/>
      <c r="T93" s="357"/>
      <c r="U93" s="357"/>
      <c r="V93" s="357"/>
      <c r="W93" s="357"/>
      <c r="X93" s="357"/>
      <c r="Y93" s="357"/>
      <c r="Z93" s="357"/>
      <c r="AA93" s="358"/>
      <c r="AB93" s="53"/>
      <c r="AC93" s="53"/>
      <c r="AD93" s="53"/>
      <c r="AE93" s="53"/>
      <c r="AF93" s="81"/>
      <c r="AG93" s="136"/>
      <c r="AH93" s="322"/>
      <c r="AI93" s="143">
        <v>5</v>
      </c>
      <c r="AJ93" s="359"/>
      <c r="AK93" s="360"/>
      <c r="AL93" s="360"/>
      <c r="AM93" s="361"/>
      <c r="AN93" s="361"/>
      <c r="AO93" s="361"/>
      <c r="AP93" s="361"/>
      <c r="AQ93" s="361"/>
      <c r="AR93" s="361"/>
      <c r="AS93" s="361"/>
      <c r="AT93" s="361"/>
      <c r="AU93" s="361"/>
      <c r="AV93" s="361"/>
      <c r="AW93" s="361"/>
      <c r="AX93" s="361"/>
      <c r="AY93" s="361"/>
      <c r="AZ93" s="361"/>
      <c r="BA93" s="361"/>
      <c r="BB93" s="361"/>
      <c r="BC93" s="361"/>
      <c r="BD93" s="361"/>
      <c r="BE93" s="361"/>
      <c r="BF93" s="361"/>
      <c r="BG93" s="362"/>
      <c r="BH93" s="53"/>
      <c r="BI93" s="53"/>
      <c r="BJ93" s="53"/>
      <c r="BK93" s="53"/>
      <c r="BL93" s="81"/>
      <c r="BM93" s="90"/>
      <c r="BN93" s="322"/>
      <c r="BO93" s="143">
        <v>5</v>
      </c>
      <c r="BP93" s="359"/>
      <c r="BQ93" s="360"/>
      <c r="BR93" s="360"/>
      <c r="BS93" s="361"/>
      <c r="BT93" s="361"/>
      <c r="BU93" s="361"/>
      <c r="BV93" s="361"/>
      <c r="BW93" s="361"/>
      <c r="BX93" s="361"/>
      <c r="BY93" s="361"/>
      <c r="BZ93" s="361"/>
      <c r="CA93" s="361"/>
      <c r="CB93" s="361"/>
      <c r="CC93" s="361"/>
      <c r="CD93" s="361"/>
      <c r="CE93" s="361"/>
      <c r="CF93" s="361"/>
      <c r="CG93" s="361"/>
      <c r="CH93" s="361"/>
      <c r="CI93" s="361"/>
      <c r="CJ93" s="361"/>
      <c r="CK93" s="361"/>
      <c r="CL93" s="361"/>
      <c r="CM93" s="362"/>
      <c r="CN93" s="53"/>
      <c r="CO93" s="53"/>
      <c r="CP93" s="53"/>
      <c r="CQ93" s="53"/>
      <c r="CR93" s="81"/>
      <c r="CS93" s="136"/>
      <c r="CT93" s="322"/>
      <c r="CU93" s="143">
        <v>5</v>
      </c>
      <c r="CV93" s="359"/>
      <c r="CW93" s="360"/>
      <c r="CX93" s="360"/>
      <c r="CY93" s="361"/>
      <c r="CZ93" s="361"/>
      <c r="DA93" s="361"/>
      <c r="DB93" s="361"/>
      <c r="DC93" s="361"/>
      <c r="DD93" s="361"/>
      <c r="DE93" s="361"/>
      <c r="DF93" s="361"/>
      <c r="DG93" s="361"/>
      <c r="DH93" s="361"/>
      <c r="DI93" s="361"/>
      <c r="DJ93" s="361"/>
      <c r="DK93" s="361"/>
      <c r="DL93" s="361"/>
      <c r="DM93" s="361"/>
      <c r="DN93" s="361"/>
      <c r="DO93" s="361"/>
      <c r="DP93" s="361"/>
      <c r="DQ93" s="361"/>
      <c r="DR93" s="361"/>
      <c r="DS93" s="362"/>
      <c r="DT93" s="53"/>
      <c r="DU93" s="53"/>
      <c r="DV93" s="53"/>
      <c r="DW93" s="53"/>
      <c r="DX93" s="81"/>
    </row>
    <row r="94" spans="1:128" ht="30" customHeight="1" x14ac:dyDescent="0.2">
      <c r="A94" s="303"/>
      <c r="B94" s="322"/>
      <c r="C94" s="143">
        <v>4</v>
      </c>
      <c r="D94" s="355"/>
      <c r="E94" s="356"/>
      <c r="F94" s="356"/>
      <c r="G94" s="357"/>
      <c r="H94" s="357"/>
      <c r="I94" s="357"/>
      <c r="J94" s="357"/>
      <c r="K94" s="357"/>
      <c r="L94" s="357"/>
      <c r="M94" s="357"/>
      <c r="N94" s="357"/>
      <c r="O94" s="357"/>
      <c r="P94" s="357"/>
      <c r="Q94" s="357"/>
      <c r="R94" s="357"/>
      <c r="S94" s="357"/>
      <c r="T94" s="357"/>
      <c r="U94" s="357"/>
      <c r="V94" s="357"/>
      <c r="W94" s="357"/>
      <c r="X94" s="357"/>
      <c r="Y94" s="357"/>
      <c r="Z94" s="357"/>
      <c r="AA94" s="358"/>
      <c r="AB94" s="53"/>
      <c r="AC94" s="53"/>
      <c r="AD94" s="53"/>
      <c r="AE94" s="53"/>
      <c r="AF94" s="81"/>
      <c r="AG94" s="136"/>
      <c r="AH94" s="322"/>
      <c r="AI94" s="143">
        <v>4</v>
      </c>
      <c r="AJ94" s="359"/>
      <c r="AK94" s="360"/>
      <c r="AL94" s="360"/>
      <c r="AM94" s="361"/>
      <c r="AN94" s="361"/>
      <c r="AO94" s="361"/>
      <c r="AP94" s="361"/>
      <c r="AQ94" s="361"/>
      <c r="AR94" s="361"/>
      <c r="AS94" s="361"/>
      <c r="AT94" s="361"/>
      <c r="AU94" s="361"/>
      <c r="AV94" s="361"/>
      <c r="AW94" s="361"/>
      <c r="AX94" s="361"/>
      <c r="AY94" s="361"/>
      <c r="AZ94" s="361"/>
      <c r="BA94" s="361"/>
      <c r="BB94" s="361"/>
      <c r="BC94" s="361"/>
      <c r="BD94" s="361"/>
      <c r="BE94" s="361"/>
      <c r="BF94" s="361"/>
      <c r="BG94" s="362"/>
      <c r="BH94" s="53"/>
      <c r="BI94" s="53"/>
      <c r="BJ94" s="53"/>
      <c r="BK94" s="53"/>
      <c r="BL94" s="81"/>
      <c r="BM94" s="90"/>
      <c r="BN94" s="322"/>
      <c r="BO94" s="143">
        <v>4</v>
      </c>
      <c r="BP94" s="359"/>
      <c r="BQ94" s="360"/>
      <c r="BR94" s="360"/>
      <c r="BS94" s="361"/>
      <c r="BT94" s="361"/>
      <c r="BU94" s="361"/>
      <c r="BV94" s="361"/>
      <c r="BW94" s="361"/>
      <c r="BX94" s="361"/>
      <c r="BY94" s="361"/>
      <c r="BZ94" s="361"/>
      <c r="CA94" s="361"/>
      <c r="CB94" s="361"/>
      <c r="CC94" s="361"/>
      <c r="CD94" s="361"/>
      <c r="CE94" s="361"/>
      <c r="CF94" s="361"/>
      <c r="CG94" s="361"/>
      <c r="CH94" s="361"/>
      <c r="CI94" s="361"/>
      <c r="CJ94" s="361"/>
      <c r="CK94" s="361"/>
      <c r="CL94" s="361"/>
      <c r="CM94" s="362"/>
      <c r="CN94" s="53"/>
      <c r="CO94" s="53"/>
      <c r="CP94" s="53"/>
      <c r="CQ94" s="53"/>
      <c r="CR94" s="81"/>
      <c r="CS94" s="136"/>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55"/>
      <c r="E95" s="356"/>
      <c r="F95" s="356"/>
      <c r="G95" s="357"/>
      <c r="H95" s="357"/>
      <c r="I95" s="357"/>
      <c r="J95" s="357"/>
      <c r="K95" s="357"/>
      <c r="L95" s="357"/>
      <c r="M95" s="357"/>
      <c r="N95" s="357"/>
      <c r="O95" s="357"/>
      <c r="P95" s="357"/>
      <c r="Q95" s="357"/>
      <c r="R95" s="357"/>
      <c r="S95" s="357"/>
      <c r="T95" s="357"/>
      <c r="U95" s="357"/>
      <c r="V95" s="357"/>
      <c r="W95" s="357"/>
      <c r="X95" s="357"/>
      <c r="Y95" s="357"/>
      <c r="Z95" s="357"/>
      <c r="AA95" s="358"/>
      <c r="AB95" s="53"/>
      <c r="AC95" s="53"/>
      <c r="AD95" s="53"/>
      <c r="AE95" s="53"/>
      <c r="AF95" s="81"/>
      <c r="AG95" s="136"/>
      <c r="AH95" s="322"/>
      <c r="AI95" s="143">
        <v>3</v>
      </c>
      <c r="AJ95" s="359"/>
      <c r="AK95" s="360"/>
      <c r="AL95" s="360"/>
      <c r="AM95" s="361"/>
      <c r="AN95" s="361"/>
      <c r="AO95" s="361"/>
      <c r="AP95" s="361"/>
      <c r="AQ95" s="361"/>
      <c r="AR95" s="361"/>
      <c r="AS95" s="361"/>
      <c r="AT95" s="361"/>
      <c r="AU95" s="361"/>
      <c r="AV95" s="361"/>
      <c r="AW95" s="361"/>
      <c r="AX95" s="361"/>
      <c r="AY95" s="361"/>
      <c r="AZ95" s="361"/>
      <c r="BA95" s="361"/>
      <c r="BB95" s="361"/>
      <c r="BC95" s="361"/>
      <c r="BD95" s="361"/>
      <c r="BE95" s="361"/>
      <c r="BF95" s="361"/>
      <c r="BG95" s="362"/>
      <c r="BH95" s="53"/>
      <c r="BI95" s="53"/>
      <c r="BJ95" s="53"/>
      <c r="BK95" s="53"/>
      <c r="BL95" s="81"/>
      <c r="BM95" s="90"/>
      <c r="BN95" s="322"/>
      <c r="BO95" s="143">
        <v>3</v>
      </c>
      <c r="BP95" s="359"/>
      <c r="BQ95" s="360"/>
      <c r="BR95" s="360"/>
      <c r="BS95" s="361"/>
      <c r="BT95" s="361"/>
      <c r="BU95" s="361"/>
      <c r="BV95" s="361"/>
      <c r="BW95" s="361"/>
      <c r="BX95" s="361"/>
      <c r="BY95" s="361"/>
      <c r="BZ95" s="361"/>
      <c r="CA95" s="361"/>
      <c r="CB95" s="361"/>
      <c r="CC95" s="361"/>
      <c r="CD95" s="361"/>
      <c r="CE95" s="361"/>
      <c r="CF95" s="361"/>
      <c r="CG95" s="361"/>
      <c r="CH95" s="361"/>
      <c r="CI95" s="361"/>
      <c r="CJ95" s="361"/>
      <c r="CK95" s="361"/>
      <c r="CL95" s="361"/>
      <c r="CM95" s="362"/>
      <c r="CN95" s="53"/>
      <c r="CO95" s="53"/>
      <c r="CP95" s="53"/>
      <c r="CQ95" s="53"/>
      <c r="CR95" s="81"/>
      <c r="CS95" s="136"/>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55"/>
      <c r="E96" s="356"/>
      <c r="F96" s="356"/>
      <c r="G96" s="357"/>
      <c r="H96" s="357"/>
      <c r="I96" s="357"/>
      <c r="J96" s="357"/>
      <c r="K96" s="357"/>
      <c r="L96" s="357"/>
      <c r="M96" s="357"/>
      <c r="N96" s="357"/>
      <c r="O96" s="357"/>
      <c r="P96" s="357"/>
      <c r="Q96" s="357"/>
      <c r="R96" s="357"/>
      <c r="S96" s="357"/>
      <c r="T96" s="357"/>
      <c r="U96" s="357"/>
      <c r="V96" s="357"/>
      <c r="W96" s="357"/>
      <c r="X96" s="357"/>
      <c r="Y96" s="357"/>
      <c r="Z96" s="357"/>
      <c r="AA96" s="358"/>
      <c r="AB96" s="53"/>
      <c r="AC96" s="53"/>
      <c r="AD96" s="53"/>
      <c r="AE96" s="53"/>
      <c r="AF96" s="81"/>
      <c r="AG96" s="136"/>
      <c r="AH96" s="322"/>
      <c r="AI96" s="143">
        <v>2</v>
      </c>
      <c r="AJ96" s="359"/>
      <c r="AK96" s="360"/>
      <c r="AL96" s="360"/>
      <c r="AM96" s="361"/>
      <c r="AN96" s="361"/>
      <c r="AO96" s="361"/>
      <c r="AP96" s="361"/>
      <c r="AQ96" s="361"/>
      <c r="AR96" s="361"/>
      <c r="AS96" s="361"/>
      <c r="AT96" s="361"/>
      <c r="AU96" s="361"/>
      <c r="AV96" s="361"/>
      <c r="AW96" s="361"/>
      <c r="AX96" s="361"/>
      <c r="AY96" s="361"/>
      <c r="AZ96" s="361"/>
      <c r="BA96" s="361"/>
      <c r="BB96" s="361"/>
      <c r="BC96" s="361"/>
      <c r="BD96" s="361"/>
      <c r="BE96" s="361"/>
      <c r="BF96" s="361"/>
      <c r="BG96" s="362"/>
      <c r="BH96" s="53"/>
      <c r="BI96" s="53"/>
      <c r="BJ96" s="53"/>
      <c r="BK96" s="53"/>
      <c r="BL96" s="81"/>
      <c r="BM96" s="90"/>
      <c r="BN96" s="322"/>
      <c r="BO96" s="143">
        <v>2</v>
      </c>
      <c r="BP96" s="359"/>
      <c r="BQ96" s="360"/>
      <c r="BR96" s="360"/>
      <c r="BS96" s="361"/>
      <c r="BT96" s="361"/>
      <c r="BU96" s="361"/>
      <c r="BV96" s="361"/>
      <c r="BW96" s="361"/>
      <c r="BX96" s="361"/>
      <c r="BY96" s="361"/>
      <c r="BZ96" s="361"/>
      <c r="CA96" s="361"/>
      <c r="CB96" s="361"/>
      <c r="CC96" s="361"/>
      <c r="CD96" s="361"/>
      <c r="CE96" s="361"/>
      <c r="CF96" s="361"/>
      <c r="CG96" s="361"/>
      <c r="CH96" s="361"/>
      <c r="CI96" s="361"/>
      <c r="CJ96" s="361"/>
      <c r="CK96" s="361"/>
      <c r="CL96" s="361"/>
      <c r="CM96" s="362"/>
      <c r="CN96" s="53"/>
      <c r="CO96" s="53"/>
      <c r="CP96" s="53"/>
      <c r="CQ96" s="53"/>
      <c r="CR96" s="81"/>
      <c r="CS96" s="136"/>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355"/>
      <c r="E97" s="356"/>
      <c r="F97" s="356"/>
      <c r="G97" s="357"/>
      <c r="H97" s="357"/>
      <c r="I97" s="357"/>
      <c r="J97" s="357"/>
      <c r="K97" s="357"/>
      <c r="L97" s="357"/>
      <c r="M97" s="357"/>
      <c r="N97" s="357"/>
      <c r="O97" s="357"/>
      <c r="P97" s="357"/>
      <c r="Q97" s="357"/>
      <c r="R97" s="357"/>
      <c r="S97" s="357"/>
      <c r="T97" s="357"/>
      <c r="U97" s="357"/>
      <c r="V97" s="357"/>
      <c r="W97" s="357"/>
      <c r="X97" s="357"/>
      <c r="Y97" s="357"/>
      <c r="Z97" s="357"/>
      <c r="AA97" s="358"/>
      <c r="AB97" s="53"/>
      <c r="AC97" s="53"/>
      <c r="AD97" s="53"/>
      <c r="AE97" s="53"/>
      <c r="AF97" s="81"/>
      <c r="AG97" s="136"/>
      <c r="AH97" s="322"/>
      <c r="AI97" s="143">
        <v>1</v>
      </c>
      <c r="AJ97" s="359"/>
      <c r="AK97" s="360"/>
      <c r="AL97" s="360"/>
      <c r="AM97" s="361"/>
      <c r="AN97" s="361"/>
      <c r="AO97" s="361"/>
      <c r="AP97" s="361"/>
      <c r="AQ97" s="361"/>
      <c r="AR97" s="361"/>
      <c r="AS97" s="361"/>
      <c r="AT97" s="361"/>
      <c r="AU97" s="361"/>
      <c r="AV97" s="361"/>
      <c r="AW97" s="361"/>
      <c r="AX97" s="361"/>
      <c r="AY97" s="361"/>
      <c r="AZ97" s="361"/>
      <c r="BA97" s="361"/>
      <c r="BB97" s="361"/>
      <c r="BC97" s="361"/>
      <c r="BD97" s="361"/>
      <c r="BE97" s="361"/>
      <c r="BF97" s="361"/>
      <c r="BG97" s="362"/>
      <c r="BH97" s="53"/>
      <c r="BI97" s="53"/>
      <c r="BJ97" s="53"/>
      <c r="BK97" s="53"/>
      <c r="BL97" s="81"/>
      <c r="BM97" s="90"/>
      <c r="BN97" s="322"/>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81"/>
      <c r="CS97" s="136"/>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0" customHeight="1" x14ac:dyDescent="0.2">
      <c r="A98" s="303"/>
      <c r="B98" s="322"/>
      <c r="C98" s="149"/>
      <c r="D98" s="454" t="s">
        <v>41</v>
      </c>
      <c r="E98" s="455"/>
      <c r="F98" s="455"/>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149"/>
      <c r="AJ98" s="454" t="s">
        <v>41</v>
      </c>
      <c r="AK98" s="455"/>
      <c r="AL98" s="455"/>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90"/>
      <c r="BN98" s="322"/>
      <c r="BO98" s="149"/>
      <c r="BP98" s="454" t="s">
        <v>41</v>
      </c>
      <c r="BQ98" s="455"/>
      <c r="BR98" s="455"/>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149"/>
      <c r="CV98" s="454" t="s">
        <v>41</v>
      </c>
      <c r="CW98" s="455"/>
      <c r="CX98" s="455"/>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90"/>
      <c r="BN99" s="323"/>
      <c r="BO99" s="149"/>
      <c r="BP99" s="389" t="s">
        <v>42</v>
      </c>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1"/>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90"/>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90"/>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90"/>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90"/>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90"/>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90"/>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90"/>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90"/>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90"/>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90"/>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90"/>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90"/>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90"/>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90"/>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90"/>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90"/>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90"/>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90"/>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90"/>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90"/>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90"/>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92"/>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83"/>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266"/>
      <c r="C127" s="267"/>
      <c r="D127" s="450"/>
      <c r="E127" s="418"/>
      <c r="F127" s="418"/>
      <c r="G127" s="418"/>
      <c r="H127" s="418"/>
      <c r="I127" s="419"/>
      <c r="J127" s="477"/>
      <c r="K127" s="477"/>
      <c r="L127" s="477"/>
      <c r="M127" s="477"/>
      <c r="N127" s="477"/>
      <c r="O127" s="477"/>
      <c r="P127" s="477"/>
      <c r="Q127" s="477"/>
      <c r="R127" s="477"/>
      <c r="S127" s="288"/>
      <c r="T127" s="288"/>
      <c r="U127" s="288"/>
      <c r="V127" s="288"/>
      <c r="W127" s="288"/>
      <c r="X127" s="45"/>
      <c r="Y127" s="45"/>
      <c r="Z127" s="148"/>
      <c r="AA127" s="148"/>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374"/>
      <c r="BP127" s="274"/>
      <c r="BQ127" s="357"/>
      <c r="BR127" s="357"/>
      <c r="BS127" s="357"/>
      <c r="BT127" s="357"/>
      <c r="BU127" s="358"/>
      <c r="BV127" s="274"/>
      <c r="BW127" s="275"/>
      <c r="BX127" s="275"/>
      <c r="BY127" s="275"/>
      <c r="BZ127" s="275"/>
      <c r="CA127" s="275"/>
      <c r="CB127" s="275"/>
      <c r="CC127" s="275"/>
      <c r="CD127" s="276"/>
      <c r="CE127" s="274"/>
      <c r="CF127" s="275"/>
      <c r="CG127" s="276"/>
      <c r="CH127" s="274"/>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81"/>
    </row>
    <row r="128" spans="1:128" ht="24.95" customHeight="1" x14ac:dyDescent="0.2">
      <c r="A128" s="290"/>
      <c r="B128" s="266"/>
      <c r="C128" s="267"/>
      <c r="D128" s="450"/>
      <c r="E128" s="484"/>
      <c r="F128" s="484"/>
      <c r="G128" s="484"/>
      <c r="H128" s="484"/>
      <c r="I128" s="485"/>
      <c r="J128" s="477"/>
      <c r="K128" s="477"/>
      <c r="L128" s="477"/>
      <c r="M128" s="477"/>
      <c r="N128" s="477"/>
      <c r="O128" s="477"/>
      <c r="P128" s="477"/>
      <c r="Q128" s="477"/>
      <c r="R128" s="477"/>
      <c r="S128" s="288"/>
      <c r="T128" s="288"/>
      <c r="U128" s="288"/>
      <c r="V128" s="288"/>
      <c r="W128" s="288"/>
      <c r="X128" s="45"/>
      <c r="Y128" s="45"/>
      <c r="Z128" s="148"/>
      <c r="AA128" s="148"/>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266"/>
      <c r="C129" s="267"/>
      <c r="D129" s="450"/>
      <c r="E129" s="484"/>
      <c r="F129" s="484"/>
      <c r="G129" s="484"/>
      <c r="H129" s="484"/>
      <c r="I129" s="485"/>
      <c r="J129" s="477"/>
      <c r="K129" s="477"/>
      <c r="L129" s="477"/>
      <c r="M129" s="477"/>
      <c r="N129" s="477"/>
      <c r="O129" s="477"/>
      <c r="P129" s="477"/>
      <c r="Q129" s="477"/>
      <c r="R129" s="477"/>
      <c r="S129" s="288"/>
      <c r="T129" s="288"/>
      <c r="U129" s="288"/>
      <c r="V129" s="288"/>
      <c r="W129" s="288"/>
      <c r="X129" s="45"/>
      <c r="Y129" s="45"/>
      <c r="Z129" s="148"/>
      <c r="AA129" s="148"/>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266"/>
      <c r="C130" s="267"/>
      <c r="D130" s="282"/>
      <c r="E130" s="283"/>
      <c r="F130" s="283"/>
      <c r="G130" s="283"/>
      <c r="H130" s="283"/>
      <c r="I130" s="284"/>
      <c r="J130" s="486"/>
      <c r="K130" s="486"/>
      <c r="L130" s="486"/>
      <c r="M130" s="486"/>
      <c r="N130" s="486"/>
      <c r="O130" s="486"/>
      <c r="P130" s="486"/>
      <c r="Q130" s="486"/>
      <c r="R130" s="486"/>
      <c r="S130" s="288"/>
      <c r="T130" s="288"/>
      <c r="U130" s="288"/>
      <c r="V130" s="288"/>
      <c r="W130" s="288"/>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266"/>
      <c r="C131" s="267"/>
      <c r="D131" s="450"/>
      <c r="E131" s="484"/>
      <c r="F131" s="484"/>
      <c r="G131" s="484"/>
      <c r="H131" s="484"/>
      <c r="I131" s="485"/>
      <c r="J131" s="486"/>
      <c r="K131" s="486"/>
      <c r="L131" s="486"/>
      <c r="M131" s="486"/>
      <c r="N131" s="486"/>
      <c r="O131" s="486"/>
      <c r="P131" s="486"/>
      <c r="Q131" s="486"/>
      <c r="R131" s="486"/>
      <c r="S131" s="288"/>
      <c r="T131" s="288"/>
      <c r="U131" s="288"/>
      <c r="V131" s="288"/>
      <c r="W131" s="288"/>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266"/>
      <c r="C132" s="267"/>
      <c r="D132" s="450"/>
      <c r="E132" s="484"/>
      <c r="F132" s="484"/>
      <c r="G132" s="484"/>
      <c r="H132" s="484"/>
      <c r="I132" s="485"/>
      <c r="J132" s="487"/>
      <c r="K132" s="431"/>
      <c r="L132" s="431"/>
      <c r="M132" s="431"/>
      <c r="N132" s="431"/>
      <c r="O132" s="431"/>
      <c r="P132" s="431"/>
      <c r="Q132" s="431"/>
      <c r="R132" s="488"/>
      <c r="S132" s="288"/>
      <c r="T132" s="288"/>
      <c r="U132" s="288"/>
      <c r="V132" s="288"/>
      <c r="W132" s="288"/>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266"/>
      <c r="C133" s="267"/>
      <c r="D133" s="450"/>
      <c r="E133" s="484"/>
      <c r="F133" s="484"/>
      <c r="G133" s="484"/>
      <c r="H133" s="484"/>
      <c r="I133" s="485"/>
      <c r="J133" s="486"/>
      <c r="K133" s="486"/>
      <c r="L133" s="486"/>
      <c r="M133" s="486"/>
      <c r="N133" s="486"/>
      <c r="O133" s="486"/>
      <c r="P133" s="486"/>
      <c r="Q133" s="486"/>
      <c r="R133" s="486"/>
      <c r="S133" s="288"/>
      <c r="T133" s="288"/>
      <c r="U133" s="288"/>
      <c r="V133" s="288"/>
      <c r="W133" s="288"/>
      <c r="X133" s="45"/>
      <c r="Y133" s="45"/>
      <c r="Z133" s="148"/>
      <c r="AA133" s="148"/>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266"/>
      <c r="C134" s="267"/>
      <c r="D134" s="450"/>
      <c r="E134" s="484"/>
      <c r="F134" s="484"/>
      <c r="G134" s="484"/>
      <c r="H134" s="484"/>
      <c r="I134" s="485"/>
      <c r="J134" s="486"/>
      <c r="K134" s="486"/>
      <c r="L134" s="486"/>
      <c r="M134" s="486"/>
      <c r="N134" s="486"/>
      <c r="O134" s="486"/>
      <c r="P134" s="486"/>
      <c r="Q134" s="486"/>
      <c r="R134" s="486"/>
      <c r="S134" s="288"/>
      <c r="T134" s="288"/>
      <c r="U134" s="288"/>
      <c r="V134" s="288"/>
      <c r="W134" s="288"/>
      <c r="X134" s="45"/>
      <c r="Y134" s="45"/>
      <c r="Z134" s="148"/>
      <c r="AA134" s="148"/>
      <c r="AB134" s="53"/>
      <c r="AC134" s="53"/>
      <c r="AD134" s="53"/>
      <c r="AE134" s="53"/>
      <c r="AF134" s="81"/>
      <c r="AG134" s="136"/>
      <c r="AH134" s="150"/>
      <c r="AI134" s="151"/>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150"/>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266"/>
      <c r="C135" s="267"/>
      <c r="D135" s="274"/>
      <c r="E135" s="357"/>
      <c r="F135" s="357"/>
      <c r="G135" s="357"/>
      <c r="H135" s="357"/>
      <c r="I135" s="358"/>
      <c r="J135" s="288"/>
      <c r="K135" s="288"/>
      <c r="L135" s="288"/>
      <c r="M135" s="288"/>
      <c r="N135" s="288"/>
      <c r="O135" s="288"/>
      <c r="P135" s="288"/>
      <c r="Q135" s="288"/>
      <c r="R135" s="288"/>
      <c r="S135" s="288"/>
      <c r="T135" s="288"/>
      <c r="U135" s="288"/>
      <c r="V135" s="288"/>
      <c r="W135" s="288"/>
      <c r="X135" s="45"/>
      <c r="Y135" s="45"/>
      <c r="Z135" s="148"/>
      <c r="AA135" s="148"/>
      <c r="AB135" s="53"/>
      <c r="AC135" s="53"/>
      <c r="AD135" s="53"/>
      <c r="AE135" s="53"/>
      <c r="AF135" s="81"/>
      <c r="AG135" s="136"/>
      <c r="AH135" s="150"/>
      <c r="AI135" s="151"/>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150"/>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266"/>
      <c r="C136" s="267"/>
      <c r="D136" s="152"/>
      <c r="E136" s="153"/>
      <c r="F136" s="153"/>
      <c r="G136" s="153"/>
      <c r="H136" s="153"/>
      <c r="I136" s="154"/>
      <c r="J136" s="288"/>
      <c r="K136" s="288"/>
      <c r="L136" s="288"/>
      <c r="M136" s="288"/>
      <c r="N136" s="288"/>
      <c r="O136" s="288"/>
      <c r="P136" s="288"/>
      <c r="Q136" s="288"/>
      <c r="R136" s="288"/>
      <c r="S136" s="288"/>
      <c r="T136" s="288"/>
      <c r="U136" s="288"/>
      <c r="V136" s="288"/>
      <c r="W136" s="288"/>
      <c r="X136" s="45"/>
      <c r="Y136" s="45"/>
      <c r="Z136" s="148"/>
      <c r="AA136" s="148"/>
      <c r="AB136" s="53"/>
      <c r="AC136" s="53"/>
      <c r="AD136" s="53"/>
      <c r="AE136" s="53"/>
      <c r="AF136" s="81"/>
      <c r="AG136" s="136"/>
      <c r="AH136" s="150"/>
      <c r="AI136" s="151"/>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150"/>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266"/>
      <c r="C137" s="267"/>
      <c r="D137" s="152"/>
      <c r="E137" s="153"/>
      <c r="F137" s="153"/>
      <c r="G137" s="153"/>
      <c r="H137" s="153"/>
      <c r="I137" s="154"/>
      <c r="J137" s="288"/>
      <c r="K137" s="288"/>
      <c r="L137" s="288"/>
      <c r="M137" s="288"/>
      <c r="N137" s="288"/>
      <c r="O137" s="288"/>
      <c r="P137" s="288"/>
      <c r="Q137" s="288"/>
      <c r="R137" s="288"/>
      <c r="S137" s="288"/>
      <c r="T137" s="288"/>
      <c r="U137" s="288"/>
      <c r="V137" s="288"/>
      <c r="W137" s="288"/>
      <c r="X137" s="45"/>
      <c r="Y137" s="45"/>
      <c r="Z137" s="148"/>
      <c r="AA137" s="148"/>
      <c r="AB137" s="53"/>
      <c r="AC137" s="53"/>
      <c r="AD137" s="53"/>
      <c r="AE137" s="53"/>
      <c r="AF137" s="81"/>
      <c r="AG137" s="136"/>
      <c r="AH137" s="150"/>
      <c r="AI137" s="151"/>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150"/>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150"/>
      <c r="C138" s="151"/>
      <c r="D138" s="152"/>
      <c r="E138" s="153"/>
      <c r="F138" s="153"/>
      <c r="G138" s="153"/>
      <c r="H138" s="153"/>
      <c r="I138" s="154"/>
      <c r="J138" s="288"/>
      <c r="K138" s="288"/>
      <c r="L138" s="288"/>
      <c r="M138" s="288"/>
      <c r="N138" s="288"/>
      <c r="O138" s="288"/>
      <c r="P138" s="288"/>
      <c r="Q138" s="288"/>
      <c r="R138" s="288"/>
      <c r="S138" s="288"/>
      <c r="T138" s="288"/>
      <c r="U138" s="288"/>
      <c r="V138" s="288"/>
      <c r="W138" s="288"/>
      <c r="X138" s="45"/>
      <c r="Y138" s="45"/>
      <c r="Z138" s="148"/>
      <c r="AA138" s="148"/>
      <c r="AB138" s="53"/>
      <c r="AC138" s="53"/>
      <c r="AD138" s="53"/>
      <c r="AE138" s="53"/>
      <c r="AF138" s="81"/>
      <c r="AG138" s="136"/>
      <c r="AH138" s="150"/>
      <c r="AI138" s="151"/>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150"/>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150"/>
      <c r="C139" s="151"/>
      <c r="D139" s="152"/>
      <c r="E139" s="153"/>
      <c r="F139" s="153"/>
      <c r="G139" s="153"/>
      <c r="H139" s="153"/>
      <c r="I139" s="154"/>
      <c r="J139" s="288"/>
      <c r="K139" s="288"/>
      <c r="L139" s="288"/>
      <c r="M139" s="288"/>
      <c r="N139" s="288"/>
      <c r="O139" s="288"/>
      <c r="P139" s="288"/>
      <c r="Q139" s="288"/>
      <c r="R139" s="288"/>
      <c r="S139" s="288"/>
      <c r="T139" s="288"/>
      <c r="U139" s="288"/>
      <c r="V139" s="288"/>
      <c r="W139" s="288"/>
      <c r="X139" s="45"/>
      <c r="Y139" s="45"/>
      <c r="Z139" s="148"/>
      <c r="AA139" s="148"/>
      <c r="AB139" s="53"/>
      <c r="AC139" s="53"/>
      <c r="AD139" s="53"/>
      <c r="AE139" s="53"/>
      <c r="AF139" s="81"/>
      <c r="AG139" s="136"/>
      <c r="AH139" s="150"/>
      <c r="AI139" s="151"/>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150"/>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150"/>
      <c r="C140" s="151"/>
      <c r="D140" s="152"/>
      <c r="E140" s="153"/>
      <c r="F140" s="153"/>
      <c r="G140" s="153"/>
      <c r="H140" s="153"/>
      <c r="I140" s="154"/>
      <c r="J140" s="288"/>
      <c r="K140" s="288"/>
      <c r="L140" s="288"/>
      <c r="M140" s="288"/>
      <c r="N140" s="288"/>
      <c r="O140" s="288"/>
      <c r="P140" s="288"/>
      <c r="Q140" s="288"/>
      <c r="R140" s="288"/>
      <c r="S140" s="288"/>
      <c r="T140" s="288"/>
      <c r="U140" s="288"/>
      <c r="V140" s="288"/>
      <c r="W140" s="288"/>
      <c r="X140" s="45"/>
      <c r="Y140" s="45"/>
      <c r="Z140" s="148"/>
      <c r="AA140" s="148"/>
      <c r="AB140" s="53"/>
      <c r="AC140" s="53"/>
      <c r="AD140" s="53"/>
      <c r="AE140" s="53"/>
      <c r="AF140" s="81"/>
      <c r="AG140" s="136"/>
      <c r="AH140" s="150"/>
      <c r="AI140" s="151"/>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150"/>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150"/>
      <c r="C141" s="151"/>
      <c r="D141" s="152"/>
      <c r="E141" s="153"/>
      <c r="F141" s="153"/>
      <c r="G141" s="153"/>
      <c r="H141" s="153"/>
      <c r="I141" s="154"/>
      <c r="J141" s="288"/>
      <c r="K141" s="288"/>
      <c r="L141" s="288"/>
      <c r="M141" s="288"/>
      <c r="N141" s="288"/>
      <c r="O141" s="288"/>
      <c r="P141" s="288"/>
      <c r="Q141" s="288"/>
      <c r="R141" s="288"/>
      <c r="S141" s="288"/>
      <c r="T141" s="288"/>
      <c r="U141" s="288"/>
      <c r="V141" s="288"/>
      <c r="W141" s="288"/>
      <c r="X141" s="45"/>
      <c r="Y141" s="45"/>
      <c r="Z141" s="148"/>
      <c r="AA141" s="148"/>
      <c r="AB141" s="53"/>
      <c r="AC141" s="53"/>
      <c r="AD141" s="53"/>
      <c r="AE141" s="53"/>
      <c r="AF141" s="81"/>
      <c r="AG141" s="136"/>
      <c r="AH141" s="150"/>
      <c r="AI141" s="151"/>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150"/>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150"/>
      <c r="C142" s="151"/>
      <c r="D142" s="152"/>
      <c r="E142" s="153"/>
      <c r="F142" s="153"/>
      <c r="G142" s="153"/>
      <c r="H142" s="153"/>
      <c r="I142" s="154"/>
      <c r="J142" s="288"/>
      <c r="K142" s="288"/>
      <c r="L142" s="288"/>
      <c r="M142" s="288"/>
      <c r="N142" s="288"/>
      <c r="O142" s="288"/>
      <c r="P142" s="288"/>
      <c r="Q142" s="288"/>
      <c r="R142" s="288"/>
      <c r="S142" s="288"/>
      <c r="T142" s="288"/>
      <c r="U142" s="288"/>
      <c r="V142" s="288"/>
      <c r="W142" s="288"/>
      <c r="X142" s="45"/>
      <c r="Y142" s="45"/>
      <c r="Z142" s="148"/>
      <c r="AA142" s="148"/>
      <c r="AB142" s="53"/>
      <c r="AC142" s="53"/>
      <c r="AD142" s="53"/>
      <c r="AE142" s="53"/>
      <c r="AF142" s="81"/>
      <c r="AG142" s="136"/>
      <c r="AH142" s="150"/>
      <c r="AI142" s="151"/>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150"/>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150"/>
      <c r="C143" s="151"/>
      <c r="D143" s="152"/>
      <c r="E143" s="153"/>
      <c r="F143" s="153"/>
      <c r="G143" s="153"/>
      <c r="H143" s="153"/>
      <c r="I143" s="154"/>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81"/>
      <c r="AG143" s="136"/>
      <c r="AH143" s="150"/>
      <c r="AI143" s="151"/>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150"/>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150"/>
      <c r="AI144" s="151"/>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150"/>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150"/>
      <c r="AI145" s="151"/>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150"/>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150"/>
      <c r="AI146" s="151"/>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150"/>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150"/>
      <c r="AI147" s="151"/>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150"/>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150"/>
      <c r="AI148" s="151"/>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150"/>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150"/>
      <c r="AI149" s="151"/>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150"/>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150"/>
      <c r="AI150" s="151"/>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266"/>
      <c r="BO150" s="374"/>
      <c r="BP150" s="274"/>
      <c r="BQ150" s="357"/>
      <c r="BR150" s="357"/>
      <c r="BS150" s="357"/>
      <c r="BT150" s="357"/>
      <c r="BU150" s="358"/>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137"/>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32">
    <mergeCell ref="B134:C134"/>
    <mergeCell ref="B135:C135"/>
    <mergeCell ref="B136:C136"/>
    <mergeCell ref="B137:C137"/>
    <mergeCell ref="D134:I134"/>
    <mergeCell ref="J132:R132"/>
    <mergeCell ref="D135:I135"/>
    <mergeCell ref="AJ98:BG98"/>
    <mergeCell ref="CV92:DS92"/>
    <mergeCell ref="CV93:DS93"/>
    <mergeCell ref="CV94:DS94"/>
    <mergeCell ref="CV95:DS95"/>
    <mergeCell ref="CV96:DS96"/>
    <mergeCell ref="CV97:DS97"/>
    <mergeCell ref="BN83:BN99"/>
    <mergeCell ref="AJ83:BG83"/>
    <mergeCell ref="AJ84:BG84"/>
    <mergeCell ref="AJ85:BG85"/>
    <mergeCell ref="AJ89:BG89"/>
    <mergeCell ref="AJ99:BG99"/>
    <mergeCell ref="AJ92:BG92"/>
    <mergeCell ref="AJ93:BG93"/>
    <mergeCell ref="J136:R136"/>
    <mergeCell ref="S136:U136"/>
    <mergeCell ref="CV83:DS83"/>
    <mergeCell ref="CV84:DS84"/>
    <mergeCell ref="CV85:DS85"/>
    <mergeCell ref="CV86:DS86"/>
    <mergeCell ref="CV87:DS87"/>
    <mergeCell ref="CV88:DS88"/>
    <mergeCell ref="CV89:DS89"/>
    <mergeCell ref="CV90:DS90"/>
    <mergeCell ref="CV91:DS91"/>
    <mergeCell ref="J148:R148"/>
    <mergeCell ref="S148:U148"/>
    <mergeCell ref="V148:W148"/>
    <mergeCell ref="AP148:AX148"/>
    <mergeCell ref="AY148:BA148"/>
    <mergeCell ref="DK146:DM146"/>
    <mergeCell ref="DN146:DO146"/>
    <mergeCell ref="J147:R147"/>
    <mergeCell ref="BP98:CM98"/>
    <mergeCell ref="CV98:DS98"/>
    <mergeCell ref="DK147:DM147"/>
    <mergeCell ref="DN147:DO147"/>
    <mergeCell ref="BB146:BC146"/>
    <mergeCell ref="BV146:CD146"/>
    <mergeCell ref="CE146:CG146"/>
    <mergeCell ref="CH146:CI146"/>
    <mergeCell ref="DB146:DJ146"/>
    <mergeCell ref="J146:R146"/>
    <mergeCell ref="S146:U146"/>
    <mergeCell ref="V146:W146"/>
    <mergeCell ref="AP146:AX146"/>
    <mergeCell ref="AY146:BA146"/>
    <mergeCell ref="S147:U147"/>
    <mergeCell ref="V147:W147"/>
    <mergeCell ref="BC2:BI2"/>
    <mergeCell ref="CI2:CO2"/>
    <mergeCell ref="DO2:DU2"/>
    <mergeCell ref="AH2:BA2"/>
    <mergeCell ref="BN2:CG2"/>
    <mergeCell ref="CT2:DM2"/>
    <mergeCell ref="DK150:DM150"/>
    <mergeCell ref="DN150:DO150"/>
    <mergeCell ref="DK148:DM148"/>
    <mergeCell ref="DN148:DO148"/>
    <mergeCell ref="DK149:DM149"/>
    <mergeCell ref="DN149:DO149"/>
    <mergeCell ref="CH148:CI148"/>
    <mergeCell ref="DB148:DJ148"/>
    <mergeCell ref="BP83:CM83"/>
    <mergeCell ref="BP84:CM84"/>
    <mergeCell ref="BP85:CM85"/>
    <mergeCell ref="BP86:CM86"/>
    <mergeCell ref="BP87:CM87"/>
    <mergeCell ref="BP88:CM88"/>
    <mergeCell ref="BP89:CM89"/>
    <mergeCell ref="BP90:CM90"/>
    <mergeCell ref="BP91:CM91"/>
    <mergeCell ref="BP92:CM92"/>
    <mergeCell ref="A1:A41"/>
    <mergeCell ref="BB150:BC150"/>
    <mergeCell ref="BV150:CD150"/>
    <mergeCell ref="CE150:CG150"/>
    <mergeCell ref="CH150:CI150"/>
    <mergeCell ref="DB150:DJ150"/>
    <mergeCell ref="J150:R150"/>
    <mergeCell ref="S150:U150"/>
    <mergeCell ref="V150:W150"/>
    <mergeCell ref="AP150:AX150"/>
    <mergeCell ref="AY150:BA150"/>
    <mergeCell ref="J149:R149"/>
    <mergeCell ref="S149:U149"/>
    <mergeCell ref="V149:W149"/>
    <mergeCell ref="AP149:AX149"/>
    <mergeCell ref="AY149:BA149"/>
    <mergeCell ref="BB149:BC149"/>
    <mergeCell ref="BV149:CD149"/>
    <mergeCell ref="CE149:CG149"/>
    <mergeCell ref="CH149:CI149"/>
    <mergeCell ref="DB149:DJ149"/>
    <mergeCell ref="BB148:BC148"/>
    <mergeCell ref="BV148:CD148"/>
    <mergeCell ref="CE148:CG148"/>
    <mergeCell ref="AP147:AX147"/>
    <mergeCell ref="AY147:BA147"/>
    <mergeCell ref="BB147:BC147"/>
    <mergeCell ref="BV147:CD147"/>
    <mergeCell ref="CE147:CG147"/>
    <mergeCell ref="CH147:CI147"/>
    <mergeCell ref="DB147:DJ147"/>
    <mergeCell ref="DK144:DM144"/>
    <mergeCell ref="DN144:DO144"/>
    <mergeCell ref="DB145:DJ145"/>
    <mergeCell ref="DK145:DM145"/>
    <mergeCell ref="DN145:DO145"/>
    <mergeCell ref="BB144:BC144"/>
    <mergeCell ref="BV144:CD144"/>
    <mergeCell ref="CE144:CG144"/>
    <mergeCell ref="CH144:CI144"/>
    <mergeCell ref="DB144:DJ144"/>
    <mergeCell ref="J145:R145"/>
    <mergeCell ref="S145:U145"/>
    <mergeCell ref="V145:W145"/>
    <mergeCell ref="AP145:AX145"/>
    <mergeCell ref="AY145:BA145"/>
    <mergeCell ref="BB145:BC145"/>
    <mergeCell ref="BV145:CD145"/>
    <mergeCell ref="CE145:CG145"/>
    <mergeCell ref="CH145:CI145"/>
    <mergeCell ref="J144:R144"/>
    <mergeCell ref="S144:U144"/>
    <mergeCell ref="V144:W144"/>
    <mergeCell ref="AP144:AX144"/>
    <mergeCell ref="AY144:BA144"/>
    <mergeCell ref="DK142:DM142"/>
    <mergeCell ref="DN142:DO142"/>
    <mergeCell ref="J143:R143"/>
    <mergeCell ref="S143:U143"/>
    <mergeCell ref="V143:W143"/>
    <mergeCell ref="AP143:AX143"/>
    <mergeCell ref="AY143:BA143"/>
    <mergeCell ref="BB143:BC143"/>
    <mergeCell ref="BV143:CD143"/>
    <mergeCell ref="CE143:CG143"/>
    <mergeCell ref="CH143:CI143"/>
    <mergeCell ref="DB143:DJ143"/>
    <mergeCell ref="DK143:DM143"/>
    <mergeCell ref="DN143:DO143"/>
    <mergeCell ref="BB142:BC142"/>
    <mergeCell ref="BV142:CD142"/>
    <mergeCell ref="CE142:CG142"/>
    <mergeCell ref="CH142:CI142"/>
    <mergeCell ref="DB142:DJ142"/>
    <mergeCell ref="J142:R142"/>
    <mergeCell ref="S142:U142"/>
    <mergeCell ref="V142:W142"/>
    <mergeCell ref="AP142:AX142"/>
    <mergeCell ref="AY142:BA142"/>
    <mergeCell ref="DK140:DM140"/>
    <mergeCell ref="DN140:DO140"/>
    <mergeCell ref="J141:R141"/>
    <mergeCell ref="S141:U141"/>
    <mergeCell ref="V141:W141"/>
    <mergeCell ref="AP141:AX141"/>
    <mergeCell ref="AY141:BA141"/>
    <mergeCell ref="BB141:BC141"/>
    <mergeCell ref="BV141:CD141"/>
    <mergeCell ref="CE141:CG141"/>
    <mergeCell ref="CH141:CI141"/>
    <mergeCell ref="DB141:DJ141"/>
    <mergeCell ref="DK141:DM141"/>
    <mergeCell ref="DN141:DO141"/>
    <mergeCell ref="BB140:BC140"/>
    <mergeCell ref="BV140:CD140"/>
    <mergeCell ref="CE140:CG140"/>
    <mergeCell ref="CH140:CI140"/>
    <mergeCell ref="DB140:DJ140"/>
    <mergeCell ref="J140:R140"/>
    <mergeCell ref="S140:U140"/>
    <mergeCell ref="V140:W140"/>
    <mergeCell ref="AP140:AX140"/>
    <mergeCell ref="AY140:BA140"/>
    <mergeCell ref="DK138:DM138"/>
    <mergeCell ref="DN138:DO138"/>
    <mergeCell ref="J139:R139"/>
    <mergeCell ref="S139:U139"/>
    <mergeCell ref="V139:W139"/>
    <mergeCell ref="AP139:AX139"/>
    <mergeCell ref="AY139:BA139"/>
    <mergeCell ref="BB139:BC139"/>
    <mergeCell ref="BV139:CD139"/>
    <mergeCell ref="CE139:CG139"/>
    <mergeCell ref="CH139:CI139"/>
    <mergeCell ref="DB139:DJ139"/>
    <mergeCell ref="DK139:DM139"/>
    <mergeCell ref="DN139:DO139"/>
    <mergeCell ref="BB138:BC138"/>
    <mergeCell ref="BV138:CD138"/>
    <mergeCell ref="CE138:CG138"/>
    <mergeCell ref="CH138:CI138"/>
    <mergeCell ref="DB138:DJ138"/>
    <mergeCell ref="J138:R138"/>
    <mergeCell ref="S138:U138"/>
    <mergeCell ref="V138:W138"/>
    <mergeCell ref="AP138:AX138"/>
    <mergeCell ref="AY138:BA138"/>
    <mergeCell ref="DK136:DM136"/>
    <mergeCell ref="DN136:DO136"/>
    <mergeCell ref="J137:R137"/>
    <mergeCell ref="S137:U137"/>
    <mergeCell ref="V137:W137"/>
    <mergeCell ref="AP137:AX137"/>
    <mergeCell ref="AY137:BA137"/>
    <mergeCell ref="BB137:BC137"/>
    <mergeCell ref="BV137:CD137"/>
    <mergeCell ref="CE137:CG137"/>
    <mergeCell ref="CH137:CI137"/>
    <mergeCell ref="DB137:DJ137"/>
    <mergeCell ref="DK137:DM137"/>
    <mergeCell ref="DN137:DO137"/>
    <mergeCell ref="BB136:BC136"/>
    <mergeCell ref="BV136:CD136"/>
    <mergeCell ref="CE136:CG136"/>
    <mergeCell ref="CH136:CI136"/>
    <mergeCell ref="DB136:DJ136"/>
    <mergeCell ref="V136:W136"/>
    <mergeCell ref="AP136:AX136"/>
    <mergeCell ref="AY136:BA136"/>
    <mergeCell ref="DK134:DM134"/>
    <mergeCell ref="DN134:DO134"/>
    <mergeCell ref="J135:R135"/>
    <mergeCell ref="S135:U135"/>
    <mergeCell ref="V135:W135"/>
    <mergeCell ref="AP135:AX135"/>
    <mergeCell ref="AY135:BA135"/>
    <mergeCell ref="BB135:BC135"/>
    <mergeCell ref="BV135:CD135"/>
    <mergeCell ref="CE135:CG135"/>
    <mergeCell ref="CH135:CI135"/>
    <mergeCell ref="DB135:DJ135"/>
    <mergeCell ref="DK135:DM135"/>
    <mergeCell ref="DN135:DO135"/>
    <mergeCell ref="BB134:BC134"/>
    <mergeCell ref="BV134:CD134"/>
    <mergeCell ref="CE134:CG134"/>
    <mergeCell ref="CH134:CI134"/>
    <mergeCell ref="DB134:DJ134"/>
    <mergeCell ref="J134:R134"/>
    <mergeCell ref="S134:U134"/>
    <mergeCell ref="V134:W134"/>
    <mergeCell ref="AP134:AX134"/>
    <mergeCell ref="AY134:BA134"/>
    <mergeCell ref="CT133:CU133"/>
    <mergeCell ref="CV133:DA133"/>
    <mergeCell ref="DB133:DJ133"/>
    <mergeCell ref="DK133:DM133"/>
    <mergeCell ref="DN133:DO133"/>
    <mergeCell ref="BN133:BO133"/>
    <mergeCell ref="BP133:BU133"/>
    <mergeCell ref="BV133:CD133"/>
    <mergeCell ref="CE133:CG133"/>
    <mergeCell ref="CH133:CI133"/>
    <mergeCell ref="AH133:AI133"/>
    <mergeCell ref="AJ133:AO133"/>
    <mergeCell ref="AP133:AX133"/>
    <mergeCell ref="AY133:BA133"/>
    <mergeCell ref="BB133:BC133"/>
    <mergeCell ref="B133:C133"/>
    <mergeCell ref="D133:I133"/>
    <mergeCell ref="S133:U133"/>
    <mergeCell ref="V133:W133"/>
    <mergeCell ref="CT132:CU132"/>
    <mergeCell ref="CV132:DA132"/>
    <mergeCell ref="DB132:DJ132"/>
    <mergeCell ref="DK132:DM132"/>
    <mergeCell ref="B132:C132"/>
    <mergeCell ref="D132:I132"/>
    <mergeCell ref="J133:R133"/>
    <mergeCell ref="S132:U132"/>
    <mergeCell ref="V132:W132"/>
    <mergeCell ref="DN132:DO132"/>
    <mergeCell ref="BN132:BO132"/>
    <mergeCell ref="BP132:BU132"/>
    <mergeCell ref="BV132:CD132"/>
    <mergeCell ref="CE132:CG132"/>
    <mergeCell ref="CH132:CI132"/>
    <mergeCell ref="AH132:AI132"/>
    <mergeCell ref="AJ132:AO132"/>
    <mergeCell ref="AP132:AX132"/>
    <mergeCell ref="AY132:BA132"/>
    <mergeCell ref="BB132:BC132"/>
    <mergeCell ref="CT131:CU131"/>
    <mergeCell ref="CV131:DA131"/>
    <mergeCell ref="DB131:DJ131"/>
    <mergeCell ref="DK131:DM131"/>
    <mergeCell ref="DN131:DO131"/>
    <mergeCell ref="BN131:BO131"/>
    <mergeCell ref="BP131:BU131"/>
    <mergeCell ref="BV131:CD131"/>
    <mergeCell ref="CE131:CG131"/>
    <mergeCell ref="CH131:CI131"/>
    <mergeCell ref="AH131:AI131"/>
    <mergeCell ref="AJ131:AO131"/>
    <mergeCell ref="AP131:AX131"/>
    <mergeCell ref="AY131:BA131"/>
    <mergeCell ref="BB131:BC131"/>
    <mergeCell ref="B131:C131"/>
    <mergeCell ref="D131:I131"/>
    <mergeCell ref="J131:R131"/>
    <mergeCell ref="S131:U131"/>
    <mergeCell ref="V131:W131"/>
    <mergeCell ref="CT130:CU130"/>
    <mergeCell ref="CV130:DA130"/>
    <mergeCell ref="DB130:DJ130"/>
    <mergeCell ref="DK130:DM130"/>
    <mergeCell ref="DN130:DO130"/>
    <mergeCell ref="BN130:BO130"/>
    <mergeCell ref="BP130:BU130"/>
    <mergeCell ref="BV130:CD130"/>
    <mergeCell ref="CE130:CG130"/>
    <mergeCell ref="CH130:CI130"/>
    <mergeCell ref="AH130:AI130"/>
    <mergeCell ref="AJ130:AO130"/>
    <mergeCell ref="AP130:AX130"/>
    <mergeCell ref="AY130:BA130"/>
    <mergeCell ref="BB130:BC130"/>
    <mergeCell ref="B130:C130"/>
    <mergeCell ref="D130:I130"/>
    <mergeCell ref="J130:R130"/>
    <mergeCell ref="S130:U130"/>
    <mergeCell ref="V130:W130"/>
    <mergeCell ref="B129:C129"/>
    <mergeCell ref="D129:I129"/>
    <mergeCell ref="J129:R129"/>
    <mergeCell ref="S129:U129"/>
    <mergeCell ref="V129:W129"/>
    <mergeCell ref="CT129:CU129"/>
    <mergeCell ref="CV129:DA129"/>
    <mergeCell ref="DB129:DJ129"/>
    <mergeCell ref="DK129:DM129"/>
    <mergeCell ref="BN129:BO129"/>
    <mergeCell ref="BP129:BU129"/>
    <mergeCell ref="BV129:CD129"/>
    <mergeCell ref="CE129:CG129"/>
    <mergeCell ref="CH129:CI129"/>
    <mergeCell ref="DK128:DM128"/>
    <mergeCell ref="DN128:DO128"/>
    <mergeCell ref="BN128:BO128"/>
    <mergeCell ref="BP128:BU128"/>
    <mergeCell ref="BV128:CD128"/>
    <mergeCell ref="CE128:CG128"/>
    <mergeCell ref="CH128:CI128"/>
    <mergeCell ref="AH129:AI129"/>
    <mergeCell ref="AJ129:AO129"/>
    <mergeCell ref="AP129:AX129"/>
    <mergeCell ref="AY129:BA129"/>
    <mergeCell ref="BB129:BC129"/>
    <mergeCell ref="DN129:DO129"/>
    <mergeCell ref="BB128:BC128"/>
    <mergeCell ref="B128:C128"/>
    <mergeCell ref="D128:I128"/>
    <mergeCell ref="J128:R128"/>
    <mergeCell ref="S128:U128"/>
    <mergeCell ref="V128:W128"/>
    <mergeCell ref="CT128:CU128"/>
    <mergeCell ref="CV128:DA128"/>
    <mergeCell ref="DB128:DJ128"/>
    <mergeCell ref="B126:C126"/>
    <mergeCell ref="D126:I126"/>
    <mergeCell ref="J126:R126"/>
    <mergeCell ref="S126:U126"/>
    <mergeCell ref="V126:W126"/>
    <mergeCell ref="AH128:AI128"/>
    <mergeCell ref="AJ128:AO128"/>
    <mergeCell ref="AP128:AX128"/>
    <mergeCell ref="AY128:BA128"/>
    <mergeCell ref="B127:C127"/>
    <mergeCell ref="D127:I127"/>
    <mergeCell ref="J127:R127"/>
    <mergeCell ref="S127:U127"/>
    <mergeCell ref="V127:W127"/>
    <mergeCell ref="AH126:AI126"/>
    <mergeCell ref="DN127:DO127"/>
    <mergeCell ref="BN127:BO127"/>
    <mergeCell ref="BP127:BU127"/>
    <mergeCell ref="BV127:CD127"/>
    <mergeCell ref="CE127:CG127"/>
    <mergeCell ref="CH127:CI127"/>
    <mergeCell ref="AJ126:AO126"/>
    <mergeCell ref="AP126:AX126"/>
    <mergeCell ref="AY126:BA126"/>
    <mergeCell ref="BB126:BC126"/>
    <mergeCell ref="CT127:CU127"/>
    <mergeCell ref="CV127:DA127"/>
    <mergeCell ref="DB127:DJ127"/>
    <mergeCell ref="DK127:DM127"/>
    <mergeCell ref="DK126:DM126"/>
    <mergeCell ref="DN126:DO126"/>
    <mergeCell ref="BN126:BO126"/>
    <mergeCell ref="BP126:BU126"/>
    <mergeCell ref="BV126:CD126"/>
    <mergeCell ref="CE126:CG126"/>
    <mergeCell ref="CH126:CI126"/>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CT126:CU126"/>
    <mergeCell ref="CV126:DA126"/>
    <mergeCell ref="DB126:DJ126"/>
    <mergeCell ref="AH127:AI127"/>
    <mergeCell ref="AJ127:AO127"/>
    <mergeCell ref="AP127:AX127"/>
    <mergeCell ref="AY127:BA127"/>
    <mergeCell ref="BB127:BC127"/>
    <mergeCell ref="BP99:CM99"/>
    <mergeCell ref="CV99:DS99"/>
    <mergeCell ref="CT83:CT99"/>
    <mergeCell ref="D96:AA96"/>
    <mergeCell ref="AU125:BG125"/>
    <mergeCell ref="BN125:BZ125"/>
    <mergeCell ref="CA125:CM125"/>
    <mergeCell ref="CT125:DF125"/>
    <mergeCell ref="DG125:DS125"/>
    <mergeCell ref="BP93:CM93"/>
    <mergeCell ref="BP94:CM94"/>
    <mergeCell ref="BP95:CM95"/>
    <mergeCell ref="BP96:CM96"/>
    <mergeCell ref="BP97:CM97"/>
    <mergeCell ref="D93:AA93"/>
    <mergeCell ref="D94:AA94"/>
    <mergeCell ref="D87:AA87"/>
    <mergeCell ref="D88:AA88"/>
    <mergeCell ref="AJ87:BG87"/>
    <mergeCell ref="AJ88:BG88"/>
    <mergeCell ref="D86:AA86"/>
    <mergeCell ref="AJ86:BG86"/>
    <mergeCell ref="AJ90:BG90"/>
    <mergeCell ref="AJ91:BG91"/>
    <mergeCell ref="AH83:AH99"/>
    <mergeCell ref="D98:AA98"/>
    <mergeCell ref="D97:AA97"/>
    <mergeCell ref="D83:AA83"/>
    <mergeCell ref="D84:AA84"/>
    <mergeCell ref="D85:AA85"/>
    <mergeCell ref="D89:AA89"/>
    <mergeCell ref="D90:AA90"/>
    <mergeCell ref="D91:AA91"/>
    <mergeCell ref="D92:AA92"/>
    <mergeCell ref="D95:AA95"/>
    <mergeCell ref="D99:AA99"/>
    <mergeCell ref="AJ94:BG94"/>
    <mergeCell ref="AJ95:BG95"/>
    <mergeCell ref="AJ96:BG96"/>
    <mergeCell ref="AJ97:BG97"/>
    <mergeCell ref="A42:A81"/>
    <mergeCell ref="A82:A121"/>
    <mergeCell ref="B83:B99"/>
    <mergeCell ref="DN31:DQ34"/>
    <mergeCell ref="DR31:DU34"/>
    <mergeCell ref="CT36:CU36"/>
    <mergeCell ref="CX36:CY36"/>
    <mergeCell ref="DB36:DU40"/>
    <mergeCell ref="CT37:CW40"/>
    <mergeCell ref="CX37:DA40"/>
    <mergeCell ref="CT31:CW34"/>
    <mergeCell ref="CX31:DA34"/>
    <mergeCell ref="DB31:DE34"/>
    <mergeCell ref="DF31:DI34"/>
    <mergeCell ref="DJ31:DM34"/>
    <mergeCell ref="CH31:CK34"/>
    <mergeCell ref="CL31:CO34"/>
    <mergeCell ref="BN36:BO36"/>
    <mergeCell ref="BR36:BS36"/>
    <mergeCell ref="BV36:CO40"/>
    <mergeCell ref="BN37:BQ40"/>
    <mergeCell ref="BR37:BU40"/>
    <mergeCell ref="BN31:BQ34"/>
    <mergeCell ref="BR31:BU34"/>
    <mergeCell ref="BV31:BY34"/>
    <mergeCell ref="BZ31:CC34"/>
    <mergeCell ref="DN25:DQ28"/>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BN30:BO30"/>
    <mergeCell ref="BR30:BS30"/>
    <mergeCell ref="BV30:BW30"/>
    <mergeCell ref="BZ30:CA30"/>
    <mergeCell ref="DN19:DQ22"/>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DN13:DQ16"/>
    <mergeCell ref="DR13:DU16"/>
    <mergeCell ref="CT18:CU18"/>
    <mergeCell ref="CX18:CY18"/>
    <mergeCell ref="DB18:DC18"/>
    <mergeCell ref="DF18:DG18"/>
    <mergeCell ref="DJ18:DK18"/>
    <mergeCell ref="DN18:DO18"/>
    <mergeCell ref="DR18:DS18"/>
    <mergeCell ref="CT13:CW16"/>
    <mergeCell ref="CX13:DA16"/>
    <mergeCell ref="DB13:DE16"/>
    <mergeCell ref="DF13:DI16"/>
    <mergeCell ref="DJ13:DM16"/>
    <mergeCell ref="DN7:DQ10"/>
    <mergeCell ref="DR7:DU10"/>
    <mergeCell ref="CT12:CU12"/>
    <mergeCell ref="CX12:CY12"/>
    <mergeCell ref="DB12:DC12"/>
    <mergeCell ref="DF12:DG12"/>
    <mergeCell ref="DJ12:DK12"/>
    <mergeCell ref="DN12:DO12"/>
    <mergeCell ref="DR12:DS12"/>
    <mergeCell ref="CT7:CW10"/>
    <mergeCell ref="CX7:DA10"/>
    <mergeCell ref="DB7:DE10"/>
    <mergeCell ref="DF7:DI10"/>
    <mergeCell ref="DJ7:DM10"/>
    <mergeCell ref="DN4:DQ4"/>
    <mergeCell ref="DR4:DU4"/>
    <mergeCell ref="CT6:CU6"/>
    <mergeCell ref="CX6:CY6"/>
    <mergeCell ref="DB6:DC6"/>
    <mergeCell ref="DF6:DG6"/>
    <mergeCell ref="DJ6:DK6"/>
    <mergeCell ref="DN6:DO6"/>
    <mergeCell ref="DR6:DS6"/>
    <mergeCell ref="CT4:CW4"/>
    <mergeCell ref="CX4:DA4"/>
    <mergeCell ref="DB4:DE4"/>
    <mergeCell ref="DF4:DI4"/>
    <mergeCell ref="DJ4:DM4"/>
    <mergeCell ref="CT1:DX1"/>
    <mergeCell ref="CX3:CY3"/>
    <mergeCell ref="DE3:DF3"/>
    <mergeCell ref="DM3:DN3"/>
    <mergeCell ref="DP3:DQ3"/>
    <mergeCell ref="CZ3:DD3"/>
    <mergeCell ref="DH3:DK3"/>
    <mergeCell ref="CD31:CG34"/>
    <mergeCell ref="CH25:CK28"/>
    <mergeCell ref="CL25:CO28"/>
    <mergeCell ref="CH19:CK22"/>
    <mergeCell ref="CL19:CO22"/>
    <mergeCell ref="CH13:CK16"/>
    <mergeCell ref="CL13:CO16"/>
    <mergeCell ref="CH7:CK10"/>
    <mergeCell ref="CL7:CO10"/>
    <mergeCell ref="CH4:CK4"/>
    <mergeCell ref="CL4:CO4"/>
    <mergeCell ref="BN1:CR1"/>
    <mergeCell ref="BR3:BS3"/>
    <mergeCell ref="BY3:BZ3"/>
    <mergeCell ref="CG3:CH3"/>
    <mergeCell ref="CJ3:CK3"/>
    <mergeCell ref="BV3:BW3"/>
    <mergeCell ref="CD30:CE30"/>
    <mergeCell ref="CH30:CI30"/>
    <mergeCell ref="CL30:CM30"/>
    <mergeCell ref="BN25:BQ28"/>
    <mergeCell ref="BR25:BU28"/>
    <mergeCell ref="BV25:BY28"/>
    <mergeCell ref="BZ25:CC28"/>
    <mergeCell ref="CD25:CG28"/>
    <mergeCell ref="BN24:BO24"/>
    <mergeCell ref="BR24:BS24"/>
    <mergeCell ref="BV24:BW24"/>
    <mergeCell ref="BZ24:CA24"/>
    <mergeCell ref="CD24:CE24"/>
    <mergeCell ref="CH24:CI24"/>
    <mergeCell ref="CL24:CM24"/>
    <mergeCell ref="BN19:BQ22"/>
    <mergeCell ref="BR19:BU22"/>
    <mergeCell ref="BV19:BY22"/>
    <mergeCell ref="BZ19:CC22"/>
    <mergeCell ref="CD19:CG22"/>
    <mergeCell ref="BN18:BO18"/>
    <mergeCell ref="BR18:BS18"/>
    <mergeCell ref="BV18:BW18"/>
    <mergeCell ref="BZ18:CA18"/>
    <mergeCell ref="CD18:CE18"/>
    <mergeCell ref="BR6:BS6"/>
    <mergeCell ref="BV6:BW6"/>
    <mergeCell ref="BZ6:CA6"/>
    <mergeCell ref="CD6:CE6"/>
    <mergeCell ref="CH18:CI18"/>
    <mergeCell ref="CL18:CM18"/>
    <mergeCell ref="BN13:BQ16"/>
    <mergeCell ref="BR13:BU16"/>
    <mergeCell ref="BV13:BY16"/>
    <mergeCell ref="BZ13:CC16"/>
    <mergeCell ref="CD13:CG16"/>
    <mergeCell ref="BN12:BO12"/>
    <mergeCell ref="BR12:BS12"/>
    <mergeCell ref="BV12:BW12"/>
    <mergeCell ref="BZ12:CA12"/>
    <mergeCell ref="CD12:CE12"/>
    <mergeCell ref="CH12:CI12"/>
    <mergeCell ref="CL12:CM12"/>
    <mergeCell ref="CH6:CI6"/>
    <mergeCell ref="CL6:CM6"/>
    <mergeCell ref="BN4:BQ4"/>
    <mergeCell ref="BR4:BU4"/>
    <mergeCell ref="BV4:BY4"/>
    <mergeCell ref="BZ4:CC4"/>
    <mergeCell ref="CD4:CG4"/>
    <mergeCell ref="CD3:CE3"/>
    <mergeCell ref="BB31:BE34"/>
    <mergeCell ref="BF31:BI34"/>
    <mergeCell ref="BB25:BE28"/>
    <mergeCell ref="BF25:BI28"/>
    <mergeCell ref="BB19:BE22"/>
    <mergeCell ref="BF19:BI22"/>
    <mergeCell ref="BB13:BE16"/>
    <mergeCell ref="BF13:BI16"/>
    <mergeCell ref="BB7:BE10"/>
    <mergeCell ref="BF7:BI10"/>
    <mergeCell ref="BB4:BE4"/>
    <mergeCell ref="BF4:BI4"/>
    <mergeCell ref="BN7:BQ10"/>
    <mergeCell ref="BR7:BU10"/>
    <mergeCell ref="BV7:BY10"/>
    <mergeCell ref="BZ7:CC10"/>
    <mergeCell ref="CD7:CG10"/>
    <mergeCell ref="BN6:BO6"/>
    <mergeCell ref="AH36:AI36"/>
    <mergeCell ref="AL36:AM36"/>
    <mergeCell ref="AP36:BI40"/>
    <mergeCell ref="AH37:AK40"/>
    <mergeCell ref="AL37:AO40"/>
    <mergeCell ref="AH31:AK34"/>
    <mergeCell ref="AL31:AO34"/>
    <mergeCell ref="AP31:AS34"/>
    <mergeCell ref="AT31:AW34"/>
    <mergeCell ref="AX31:BA34"/>
    <mergeCell ref="AH30:AI30"/>
    <mergeCell ref="AL30:AM30"/>
    <mergeCell ref="AP30:AQ30"/>
    <mergeCell ref="AT30:AU30"/>
    <mergeCell ref="AX30:AY30"/>
    <mergeCell ref="BB30:BC30"/>
    <mergeCell ref="BF30:BG30"/>
    <mergeCell ref="AH25:AK28"/>
    <mergeCell ref="AL25:AO28"/>
    <mergeCell ref="AP25:AS28"/>
    <mergeCell ref="AT25:AW28"/>
    <mergeCell ref="AX25:BA28"/>
    <mergeCell ref="AH24:AI24"/>
    <mergeCell ref="AL24:AM24"/>
    <mergeCell ref="AP24:AQ24"/>
    <mergeCell ref="AT24:AU24"/>
    <mergeCell ref="AX24:AY24"/>
    <mergeCell ref="BB24:BC24"/>
    <mergeCell ref="BF24:BG24"/>
    <mergeCell ref="AH19:AK22"/>
    <mergeCell ref="AL19:AO22"/>
    <mergeCell ref="AP19:AS22"/>
    <mergeCell ref="AT19:AW22"/>
    <mergeCell ref="AX19:BA22"/>
    <mergeCell ref="AH18:AI18"/>
    <mergeCell ref="AL18:AM18"/>
    <mergeCell ref="AP18:AQ18"/>
    <mergeCell ref="AT18:AU18"/>
    <mergeCell ref="AX18:AY18"/>
    <mergeCell ref="BB18:BC18"/>
    <mergeCell ref="BF18:BG18"/>
    <mergeCell ref="AH13:AK16"/>
    <mergeCell ref="AL13:AO16"/>
    <mergeCell ref="AP13:AS16"/>
    <mergeCell ref="AT13:AW16"/>
    <mergeCell ref="AX13:BA16"/>
    <mergeCell ref="AH12:AI12"/>
    <mergeCell ref="AL12:AM12"/>
    <mergeCell ref="AP12:AQ12"/>
    <mergeCell ref="AT12:AU12"/>
    <mergeCell ref="AX12:AY12"/>
    <mergeCell ref="BB12:BC12"/>
    <mergeCell ref="BF12:BG12"/>
    <mergeCell ref="AH7:AK10"/>
    <mergeCell ref="AL7:AO10"/>
    <mergeCell ref="AP7:AS10"/>
    <mergeCell ref="AT7:AW10"/>
    <mergeCell ref="AX7:BA10"/>
    <mergeCell ref="AH6:AI6"/>
    <mergeCell ref="AL6:AM6"/>
    <mergeCell ref="AP6:AQ6"/>
    <mergeCell ref="AT6:AU6"/>
    <mergeCell ref="AX6:AY6"/>
    <mergeCell ref="BB6:BC6"/>
    <mergeCell ref="BF6:BG6"/>
    <mergeCell ref="AH4:AK4"/>
    <mergeCell ref="AL4:AO4"/>
    <mergeCell ref="AP4:AS4"/>
    <mergeCell ref="AT4:AW4"/>
    <mergeCell ref="AX4:BA4"/>
    <mergeCell ref="AP3:AQ3"/>
    <mergeCell ref="J3:K3"/>
    <mergeCell ref="J24:K24"/>
    <mergeCell ref="B19:E22"/>
    <mergeCell ref="AH1:BL1"/>
    <mergeCell ref="AL3:AM3"/>
    <mergeCell ref="AS3:AT3"/>
    <mergeCell ref="AX3:AY3"/>
    <mergeCell ref="BA3:BB3"/>
    <mergeCell ref="BD3:BE3"/>
    <mergeCell ref="N4:Q4"/>
    <mergeCell ref="R4:U4"/>
    <mergeCell ref="N6:O6"/>
    <mergeCell ref="R6:S6"/>
    <mergeCell ref="B12:C12"/>
    <mergeCell ref="F12:G12"/>
    <mergeCell ref="J12:K12"/>
    <mergeCell ref="N12:O12"/>
    <mergeCell ref="B4:E4"/>
    <mergeCell ref="B18:C18"/>
    <mergeCell ref="F4:I4"/>
    <mergeCell ref="J4:M4"/>
    <mergeCell ref="B13:E16"/>
    <mergeCell ref="N13:Q16"/>
    <mergeCell ref="B25:E28"/>
    <mergeCell ref="F25:I28"/>
    <mergeCell ref="J25:M28"/>
    <mergeCell ref="B36:C36"/>
    <mergeCell ref="F36:G36"/>
    <mergeCell ref="V31:Y34"/>
    <mergeCell ref="Z31:AC34"/>
    <mergeCell ref="B30:C30"/>
    <mergeCell ref="F30:G30"/>
    <mergeCell ref="N31:Q34"/>
    <mergeCell ref="R31:U34"/>
    <mergeCell ref="J36:AC40"/>
    <mergeCell ref="V13:Y16"/>
    <mergeCell ref="Z13:AC16"/>
    <mergeCell ref="Z30:AA30"/>
    <mergeCell ref="J30:K30"/>
    <mergeCell ref="N30:O30"/>
    <mergeCell ref="R30:S30"/>
    <mergeCell ref="V30:W30"/>
    <mergeCell ref="V24:W24"/>
    <mergeCell ref="Z24:AA24"/>
    <mergeCell ref="R19:U22"/>
    <mergeCell ref="V19:Y22"/>
    <mergeCell ref="N25:Q28"/>
    <mergeCell ref="R25:U28"/>
    <mergeCell ref="V25:Y28"/>
    <mergeCell ref="Z25:AC28"/>
    <mergeCell ref="J13:M16"/>
    <mergeCell ref="B1:AF1"/>
    <mergeCell ref="F19:I22"/>
    <mergeCell ref="J19:M22"/>
    <mergeCell ref="R3:S3"/>
    <mergeCell ref="U3:V3"/>
    <mergeCell ref="X3:Y3"/>
    <mergeCell ref="R12:S12"/>
    <mergeCell ref="V12:W12"/>
    <mergeCell ref="V6:W6"/>
    <mergeCell ref="Z19:AC22"/>
    <mergeCell ref="Z18:AA18"/>
    <mergeCell ref="R18:S18"/>
    <mergeCell ref="V18:W18"/>
    <mergeCell ref="V7:Y10"/>
    <mergeCell ref="F7:I10"/>
    <mergeCell ref="J7:M10"/>
    <mergeCell ref="B2:U2"/>
    <mergeCell ref="W2:AC2"/>
    <mergeCell ref="M3:N3"/>
    <mergeCell ref="B6:C6"/>
    <mergeCell ref="F6:G6"/>
    <mergeCell ref="J6:K6"/>
    <mergeCell ref="F3:G3"/>
    <mergeCell ref="R13:U16"/>
    <mergeCell ref="BN150:BO150"/>
    <mergeCell ref="BP150:BU150"/>
    <mergeCell ref="B7:E10"/>
    <mergeCell ref="N7:Q10"/>
    <mergeCell ref="R7:U10"/>
    <mergeCell ref="V4:Y4"/>
    <mergeCell ref="Z4:AC4"/>
    <mergeCell ref="Z7:AC10"/>
    <mergeCell ref="Z12:AA12"/>
    <mergeCell ref="Z6:AA6"/>
    <mergeCell ref="N24:O24"/>
    <mergeCell ref="R24:S24"/>
    <mergeCell ref="N18:O18"/>
    <mergeCell ref="N19:Q22"/>
    <mergeCell ref="B24:C24"/>
    <mergeCell ref="F24:G24"/>
    <mergeCell ref="F13:I16"/>
    <mergeCell ref="F18:G18"/>
    <mergeCell ref="J18:K18"/>
    <mergeCell ref="B37:E40"/>
    <mergeCell ref="F37:I40"/>
    <mergeCell ref="B31:E34"/>
    <mergeCell ref="F31:I34"/>
    <mergeCell ref="J31:M34"/>
  </mergeCells>
  <phoneticPr fontId="0" type="noConversion"/>
  <printOptions horizontalCentered="1" verticalCentered="1"/>
  <pageMargins left="0.5" right="0.5" top="0.25" bottom="0.25" header="0.25" footer="0.25"/>
  <pageSetup scale="18"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DY161"/>
  <sheetViews>
    <sheetView showGridLines="0" zoomScale="70" zoomScaleNormal="70" workbookViewId="0">
      <pane xSplit="1" ySplit="1" topLeftCell="B2" activePane="bottomRight" state="frozen"/>
      <selection activeCell="AC52" sqref="AC52"/>
      <selection pane="topRight" activeCell="AC52" sqref="AC52"/>
      <selection pane="bottomLeft" activeCell="AC52" sqref="AC52"/>
      <selection pane="bottomRight" activeCell="CI3" sqref="CI3"/>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438" t="s">
        <v>31</v>
      </c>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438" t="s">
        <v>32</v>
      </c>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438" t="s">
        <v>33</v>
      </c>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88</v>
      </c>
      <c r="C2" s="420"/>
      <c r="D2" s="420"/>
      <c r="E2" s="420"/>
      <c r="F2" s="420"/>
      <c r="G2" s="420"/>
      <c r="H2" s="420"/>
      <c r="I2" s="420"/>
      <c r="J2" s="420"/>
      <c r="K2" s="420"/>
      <c r="L2" s="420"/>
      <c r="M2" s="420"/>
      <c r="N2" s="420"/>
      <c r="O2" s="420"/>
      <c r="P2" s="420"/>
      <c r="Q2" s="420"/>
      <c r="R2" s="420"/>
      <c r="S2" s="420"/>
      <c r="T2" s="420"/>
      <c r="U2" s="420"/>
      <c r="V2" s="145"/>
      <c r="W2" s="407">
        <f>Year!$Q$18</f>
        <v>43983</v>
      </c>
      <c r="X2" s="407"/>
      <c r="Y2" s="407"/>
      <c r="Z2" s="407"/>
      <c r="AA2" s="407"/>
      <c r="AB2" s="407"/>
      <c r="AC2" s="407"/>
      <c r="AD2" s="59"/>
      <c r="AE2" s="59"/>
      <c r="AF2" s="77"/>
      <c r="AG2" s="104"/>
      <c r="AH2" s="421" t="s">
        <v>88</v>
      </c>
      <c r="AI2" s="421"/>
      <c r="AJ2" s="421"/>
      <c r="AK2" s="421"/>
      <c r="AL2" s="421"/>
      <c r="AM2" s="421"/>
      <c r="AN2" s="421"/>
      <c r="AO2" s="421"/>
      <c r="AP2" s="421"/>
      <c r="AQ2" s="421"/>
      <c r="AR2" s="421"/>
      <c r="AS2" s="421"/>
      <c r="AT2" s="421"/>
      <c r="AU2" s="421"/>
      <c r="AV2" s="421"/>
      <c r="AW2" s="421"/>
      <c r="AX2" s="421"/>
      <c r="AY2" s="421"/>
      <c r="AZ2" s="421"/>
      <c r="BA2" s="421"/>
      <c r="BB2" s="145"/>
      <c r="BC2" s="407">
        <f>Year!$Q$18</f>
        <v>43983</v>
      </c>
      <c r="BD2" s="407"/>
      <c r="BE2" s="407"/>
      <c r="BF2" s="407"/>
      <c r="BG2" s="407"/>
      <c r="BH2" s="407"/>
      <c r="BI2" s="407"/>
      <c r="BJ2" s="59"/>
      <c r="BK2" s="59"/>
      <c r="BL2" s="77"/>
      <c r="BM2" s="104"/>
      <c r="BN2" s="420" t="s">
        <v>78</v>
      </c>
      <c r="BO2" s="420"/>
      <c r="BP2" s="420"/>
      <c r="BQ2" s="420"/>
      <c r="BR2" s="420"/>
      <c r="BS2" s="420"/>
      <c r="BT2" s="420"/>
      <c r="BU2" s="420"/>
      <c r="BV2" s="420"/>
      <c r="BW2" s="420"/>
      <c r="BX2" s="420"/>
      <c r="BY2" s="420"/>
      <c r="BZ2" s="420"/>
      <c r="CA2" s="420"/>
      <c r="CB2" s="420"/>
      <c r="CC2" s="420"/>
      <c r="CD2" s="420"/>
      <c r="CE2" s="420"/>
      <c r="CF2" s="420"/>
      <c r="CG2" s="420"/>
      <c r="CH2" s="145"/>
      <c r="CI2" s="407">
        <f>Year!$Q$18</f>
        <v>43983</v>
      </c>
      <c r="CJ2" s="407"/>
      <c r="CK2" s="407"/>
      <c r="CL2" s="407"/>
      <c r="CM2" s="407"/>
      <c r="CN2" s="407"/>
      <c r="CO2" s="407"/>
      <c r="CP2" s="59"/>
      <c r="CQ2" s="59"/>
      <c r="CR2" s="77"/>
      <c r="CS2" s="104"/>
      <c r="CT2" s="446" t="s">
        <v>79</v>
      </c>
      <c r="CU2" s="446"/>
      <c r="CV2" s="446"/>
      <c r="CW2" s="446"/>
      <c r="CX2" s="446"/>
      <c r="CY2" s="446"/>
      <c r="CZ2" s="446"/>
      <c r="DA2" s="446"/>
      <c r="DB2" s="446"/>
      <c r="DC2" s="446"/>
      <c r="DD2" s="446"/>
      <c r="DE2" s="446"/>
      <c r="DF2" s="446"/>
      <c r="DG2" s="446"/>
      <c r="DH2" s="446"/>
      <c r="DI2" s="446"/>
      <c r="DJ2" s="446"/>
      <c r="DK2" s="446"/>
      <c r="DL2" s="446"/>
      <c r="DM2" s="446"/>
      <c r="DN2" s="145"/>
      <c r="DO2" s="407">
        <f>Year!$Q$18</f>
        <v>43983</v>
      </c>
      <c r="DP2" s="407"/>
      <c r="DQ2" s="407"/>
      <c r="DR2" s="407"/>
      <c r="DS2" s="407"/>
      <c r="DT2" s="407"/>
      <c r="DU2" s="407"/>
      <c r="DV2" s="59"/>
      <c r="DW2" s="59"/>
      <c r="DX2" s="77"/>
    </row>
    <row r="3" spans="1:128" s="75" customFormat="1" ht="17.25" customHeight="1" x14ac:dyDescent="0.2">
      <c r="A3" s="297"/>
      <c r="B3" s="147"/>
      <c r="C3" s="147"/>
      <c r="D3" s="147"/>
      <c r="E3" s="147"/>
      <c r="F3" s="380" t="s">
        <v>34</v>
      </c>
      <c r="G3" s="380"/>
      <c r="H3" s="178"/>
      <c r="I3" s="179" t="s">
        <v>28</v>
      </c>
      <c r="J3" s="380" t="s">
        <v>64</v>
      </c>
      <c r="K3" s="380"/>
      <c r="M3" s="332" t="s">
        <v>35</v>
      </c>
      <c r="N3" s="332"/>
      <c r="O3" s="175" t="s">
        <v>28</v>
      </c>
      <c r="P3" s="176" t="s">
        <v>28</v>
      </c>
      <c r="Q3" s="177" t="s">
        <v>28</v>
      </c>
      <c r="R3" s="332" t="s">
        <v>64</v>
      </c>
      <c r="S3" s="332"/>
      <c r="T3" s="67"/>
      <c r="U3" s="333" t="s">
        <v>36</v>
      </c>
      <c r="V3" s="333"/>
      <c r="W3" s="174" t="s">
        <v>28</v>
      </c>
      <c r="X3" s="334" t="s">
        <v>64</v>
      </c>
      <c r="Y3" s="334"/>
      <c r="Z3" s="168"/>
      <c r="AA3" s="168"/>
      <c r="AB3" s="168"/>
      <c r="AC3" s="168"/>
      <c r="AD3" s="59"/>
      <c r="AF3" s="77"/>
      <c r="AG3" s="104"/>
      <c r="AH3" s="147"/>
      <c r="AI3" s="147"/>
      <c r="AJ3" s="147"/>
      <c r="AK3" s="147"/>
      <c r="AL3" s="380" t="s">
        <v>34</v>
      </c>
      <c r="AM3" s="380"/>
      <c r="AN3" s="189"/>
      <c r="AO3" s="179" t="s">
        <v>28</v>
      </c>
      <c r="AP3" s="422" t="s">
        <v>28</v>
      </c>
      <c r="AQ3" s="422"/>
      <c r="AS3" s="332" t="s">
        <v>35</v>
      </c>
      <c r="AT3" s="332"/>
      <c r="AU3" s="175" t="s">
        <v>28</v>
      </c>
      <c r="AV3" s="180"/>
      <c r="AW3" s="177" t="s">
        <v>28</v>
      </c>
      <c r="AX3" s="332"/>
      <c r="AY3" s="332"/>
      <c r="AZ3" s="67"/>
      <c r="BA3" s="333" t="s">
        <v>36</v>
      </c>
      <c r="BB3" s="333"/>
      <c r="BC3" s="188" t="s">
        <v>28</v>
      </c>
      <c r="BD3" s="334" t="s">
        <v>28</v>
      </c>
      <c r="BE3" s="334"/>
      <c r="BF3" s="168"/>
      <c r="BG3" s="168"/>
      <c r="BH3" s="168"/>
      <c r="BI3" s="168"/>
      <c r="BJ3" s="59"/>
      <c r="BL3" s="77"/>
      <c r="BM3" s="104"/>
      <c r="BN3" s="147"/>
      <c r="BO3" s="147"/>
      <c r="BP3" s="147"/>
      <c r="BQ3" s="147"/>
      <c r="BR3" s="380" t="s">
        <v>34</v>
      </c>
      <c r="BS3" s="380"/>
      <c r="BT3" s="189"/>
      <c r="BU3" s="179" t="s">
        <v>28</v>
      </c>
      <c r="BV3" s="422" t="s">
        <v>28</v>
      </c>
      <c r="BW3" s="422"/>
      <c r="BY3" s="332" t="s">
        <v>35</v>
      </c>
      <c r="BZ3" s="332"/>
      <c r="CA3" s="175" t="s">
        <v>28</v>
      </c>
      <c r="CB3" s="180" t="s">
        <v>28</v>
      </c>
      <c r="CC3" s="177" t="s">
        <v>28</v>
      </c>
      <c r="CD3" s="332"/>
      <c r="CE3" s="332"/>
      <c r="CF3" s="67"/>
      <c r="CG3" s="333" t="s">
        <v>36</v>
      </c>
      <c r="CH3" s="333"/>
      <c r="CI3" s="188" t="s">
        <v>28</v>
      </c>
      <c r="CJ3" s="334"/>
      <c r="CK3" s="334"/>
      <c r="CL3" s="168"/>
      <c r="CM3" s="168"/>
      <c r="CN3" s="168"/>
      <c r="CO3" s="168"/>
      <c r="CP3" s="59"/>
      <c r="CR3" s="77"/>
      <c r="CS3" s="104"/>
      <c r="CT3" s="147"/>
      <c r="CU3" s="147"/>
      <c r="CV3" s="147"/>
      <c r="CW3" s="147"/>
      <c r="CX3" s="380" t="s">
        <v>34</v>
      </c>
      <c r="CY3" s="380"/>
      <c r="CZ3" s="439" t="s">
        <v>67</v>
      </c>
      <c r="DA3" s="440"/>
      <c r="DB3" s="440"/>
      <c r="DC3" s="440"/>
      <c r="DD3" s="441"/>
      <c r="DE3" s="332" t="s">
        <v>35</v>
      </c>
      <c r="DF3" s="332"/>
      <c r="DG3" s="175" t="s">
        <v>63</v>
      </c>
      <c r="DH3" s="456" t="s">
        <v>69</v>
      </c>
      <c r="DI3" s="457"/>
      <c r="DJ3" s="457"/>
      <c r="DK3" s="457"/>
      <c r="DL3" s="67"/>
      <c r="DM3" s="333" t="s">
        <v>36</v>
      </c>
      <c r="DN3" s="333"/>
      <c r="DO3" s="188" t="s">
        <v>63</v>
      </c>
      <c r="DP3" s="334" t="s">
        <v>80</v>
      </c>
      <c r="DQ3" s="334"/>
      <c r="DR3" s="168"/>
      <c r="DS3" s="168"/>
      <c r="DT3" s="168"/>
      <c r="DU3" s="168"/>
      <c r="DV3" s="59"/>
      <c r="DX3" s="77"/>
    </row>
    <row r="4" spans="1:128" s="9" customFormat="1" ht="18" customHeight="1"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59"/>
      <c r="AF4" s="77"/>
      <c r="AG4" s="104"/>
      <c r="AH4" s="381" t="str">
        <f>$B$4</f>
        <v>Sunday</v>
      </c>
      <c r="AI4" s="382"/>
      <c r="AJ4" s="382"/>
      <c r="AK4" s="382"/>
      <c r="AL4" s="382" t="str">
        <f>$F$4</f>
        <v>Monday</v>
      </c>
      <c r="AM4" s="382"/>
      <c r="AN4" s="382"/>
      <c r="AO4" s="330"/>
      <c r="AP4" s="382" t="str">
        <f>$J$4</f>
        <v>Tuesday</v>
      </c>
      <c r="AQ4" s="382"/>
      <c r="AR4" s="382"/>
      <c r="AS4" s="382"/>
      <c r="AT4" s="382" t="str">
        <f>$N$4</f>
        <v>Wednesday</v>
      </c>
      <c r="AU4" s="382"/>
      <c r="AV4" s="382"/>
      <c r="AW4" s="330"/>
      <c r="AX4" s="382" t="str">
        <f>$R$4</f>
        <v>Thursday</v>
      </c>
      <c r="AY4" s="382"/>
      <c r="AZ4" s="382"/>
      <c r="BA4" s="382"/>
      <c r="BB4" s="382" t="str">
        <f>$V$4</f>
        <v>Friday</v>
      </c>
      <c r="BC4" s="382"/>
      <c r="BD4" s="382"/>
      <c r="BE4" s="382"/>
      <c r="BF4" s="330" t="str">
        <f>$Z$4</f>
        <v>Saturday</v>
      </c>
      <c r="BG4" s="330"/>
      <c r="BH4" s="330"/>
      <c r="BI4" s="330"/>
      <c r="BJ4" s="59"/>
      <c r="BK4" s="59"/>
      <c r="BL4" s="77"/>
      <c r="BM4" s="104"/>
      <c r="BN4" s="381" t="str">
        <f>$B$4</f>
        <v>Sunday</v>
      </c>
      <c r="BO4" s="382"/>
      <c r="BP4" s="382"/>
      <c r="BQ4" s="382"/>
      <c r="BR4" s="382" t="str">
        <f>$F$4</f>
        <v>Monday</v>
      </c>
      <c r="BS4" s="382"/>
      <c r="BT4" s="382"/>
      <c r="BU4" s="330"/>
      <c r="BV4" s="382" t="str">
        <f>$J$4</f>
        <v>Tuesday</v>
      </c>
      <c r="BW4" s="382"/>
      <c r="BX4" s="382"/>
      <c r="BY4" s="382"/>
      <c r="BZ4" s="382" t="str">
        <f>$N$4</f>
        <v>Wednesday</v>
      </c>
      <c r="CA4" s="382"/>
      <c r="CB4" s="382"/>
      <c r="CC4" s="330"/>
      <c r="CD4" s="382" t="str">
        <f>$R$4</f>
        <v>Thursday</v>
      </c>
      <c r="CE4" s="382"/>
      <c r="CF4" s="382"/>
      <c r="CG4" s="382"/>
      <c r="CH4" s="382" t="str">
        <f>$V$4</f>
        <v>Friday</v>
      </c>
      <c r="CI4" s="382"/>
      <c r="CJ4" s="382"/>
      <c r="CK4" s="382"/>
      <c r="CL4" s="330" t="str">
        <f>$Z$4</f>
        <v>Saturday</v>
      </c>
      <c r="CM4" s="330"/>
      <c r="CN4" s="330"/>
      <c r="CO4" s="330"/>
      <c r="CP4" s="59"/>
      <c r="CQ4" s="59"/>
      <c r="CR4" s="77"/>
      <c r="CS4" s="104"/>
      <c r="CT4" s="381" t="str">
        <f>$B$4</f>
        <v>Sunday</v>
      </c>
      <c r="CU4" s="382"/>
      <c r="CV4" s="382"/>
      <c r="CW4" s="382"/>
      <c r="CX4" s="330" t="str">
        <f>$F$4</f>
        <v>Monday</v>
      </c>
      <c r="CY4" s="330"/>
      <c r="CZ4" s="330"/>
      <c r="DA4" s="330"/>
      <c r="DB4" s="382" t="str">
        <f>$J$4</f>
        <v>Tuesday</v>
      </c>
      <c r="DC4" s="382"/>
      <c r="DD4" s="382"/>
      <c r="DE4" s="382"/>
      <c r="DF4" s="330" t="str">
        <f>$N$4</f>
        <v>Wednesday</v>
      </c>
      <c r="DG4" s="330"/>
      <c r="DH4" s="330"/>
      <c r="DI4" s="330"/>
      <c r="DJ4" s="382" t="str">
        <f>$R$4</f>
        <v>Thursday</v>
      </c>
      <c r="DK4" s="382"/>
      <c r="DL4" s="382"/>
      <c r="DM4" s="382"/>
      <c r="DN4" s="382" t="str">
        <f>$V$4</f>
        <v>Friday</v>
      </c>
      <c r="DO4" s="382"/>
      <c r="DP4" s="382"/>
      <c r="DQ4" s="382"/>
      <c r="DR4" s="330" t="str">
        <f>$Z$4</f>
        <v>Saturday</v>
      </c>
      <c r="DS4" s="330"/>
      <c r="DT4" s="330"/>
      <c r="DU4" s="330"/>
      <c r="DV4" s="59"/>
      <c r="DW4" s="59"/>
      <c r="DX4" s="77"/>
    </row>
    <row r="5" spans="1:128" s="33" customFormat="1" ht="18" x14ac:dyDescent="0.2">
      <c r="A5" s="297"/>
      <c r="B5" s="28" t="str">
        <f>Year!$Q$20</f>
        <v/>
      </c>
      <c r="C5" s="31" t="str">
        <f>IF(ISERROR(MATCH($B$5,event_dates,0)),"",INDEX(events,MATCH($B$5,event_dates,0)))</f>
        <v/>
      </c>
      <c r="D5" s="34"/>
      <c r="E5" s="34"/>
      <c r="F5" s="25">
        <f>Year!$R$20</f>
        <v>43983</v>
      </c>
      <c r="G5" s="30" t="str">
        <f>IF(ISERROR(MATCH($F$5,event_dates,0)),"",INDEX(events,MATCH($F$5,event_dates,0)))</f>
        <v/>
      </c>
      <c r="H5" s="34"/>
      <c r="I5" s="34"/>
      <c r="J5" s="25">
        <f>Year!$S$20</f>
        <v>43984</v>
      </c>
      <c r="K5" s="30" t="str">
        <f>IF(ISERROR(MATCH($J$5,event_dates,0)),"",INDEX(events,MATCH($J$5,event_dates,0)))</f>
        <v/>
      </c>
      <c r="L5" s="34"/>
      <c r="M5" s="34"/>
      <c r="N5" s="25">
        <f>Year!$T$20</f>
        <v>43985</v>
      </c>
      <c r="O5" s="30" t="str">
        <f>IF(ISERROR(MATCH($N$5,event_dates,0)),"",INDEX(events,MATCH($N$5,event_dates,0)))</f>
        <v/>
      </c>
      <c r="P5" s="34"/>
      <c r="Q5" s="34"/>
      <c r="R5" s="25">
        <f>Year!$U$20</f>
        <v>43986</v>
      </c>
      <c r="S5" s="30" t="str">
        <f>IF(ISERROR(MATCH($R$5,event_dates,0)),"",INDEX(events,MATCH($R$5,event_dates,0)))</f>
        <v/>
      </c>
      <c r="T5" s="34"/>
      <c r="U5" s="34"/>
      <c r="V5" s="25">
        <f>Year!$V$20</f>
        <v>43987</v>
      </c>
      <c r="W5" s="30" t="str">
        <f>IF(ISERROR(MATCH($V$5,event_dates,0)),"",INDEX(events,MATCH($V$5,event_dates,0)))</f>
        <v/>
      </c>
      <c r="X5" s="34"/>
      <c r="Y5" s="34"/>
      <c r="Z5" s="28">
        <f>Year!$W$20</f>
        <v>43988</v>
      </c>
      <c r="AA5" s="31" t="str">
        <f>IF(ISERROR(MATCH($Z$5,event_dates,0)),"",INDEX(events,MATCH($Z$5,event_dates,0)))</f>
        <v/>
      </c>
      <c r="AB5" s="34"/>
      <c r="AC5" s="32"/>
      <c r="AD5" s="34"/>
      <c r="AE5" s="34"/>
      <c r="AF5" s="78"/>
      <c r="AG5" s="105"/>
      <c r="AH5" s="28" t="str">
        <f>Year!$Q$20</f>
        <v/>
      </c>
      <c r="AI5" s="31" t="str">
        <f>IF(ISERROR(MATCH($B$5,event_dates,0)),"",INDEX(events,MATCH($B$5,event_dates,0)))</f>
        <v/>
      </c>
      <c r="AJ5" s="34"/>
      <c r="AK5" s="34"/>
      <c r="AL5" s="25">
        <f>Year!$R$20</f>
        <v>43983</v>
      </c>
      <c r="AM5" s="30" t="str">
        <f>IF(ISERROR(MATCH($F$5,event_dates,0)),"",INDEX(events,MATCH($F$5,event_dates,0)))</f>
        <v/>
      </c>
      <c r="AN5" s="34"/>
      <c r="AO5" s="34"/>
      <c r="AP5" s="25">
        <f>Year!$S$20</f>
        <v>43984</v>
      </c>
      <c r="AQ5" s="30" t="str">
        <f>IF(ISERROR(MATCH($J$5,event_dates,0)),"",INDEX(events,MATCH($J$5,event_dates,0)))</f>
        <v/>
      </c>
      <c r="AR5" s="34"/>
      <c r="AS5" s="34"/>
      <c r="AT5" s="25">
        <f>Year!$T$20</f>
        <v>43985</v>
      </c>
      <c r="AU5" s="30" t="str">
        <f>IF(ISERROR(MATCH($N$5,event_dates,0)),"",INDEX(events,MATCH($N$5,event_dates,0)))</f>
        <v/>
      </c>
      <c r="AV5" s="34"/>
      <c r="AW5" s="34"/>
      <c r="AX5" s="25">
        <f>Year!$U$20</f>
        <v>43986</v>
      </c>
      <c r="AY5" s="30" t="str">
        <f>IF(ISERROR(MATCH($R$5,event_dates,0)),"",INDEX(events,MATCH($R$5,event_dates,0)))</f>
        <v/>
      </c>
      <c r="AZ5" s="34"/>
      <c r="BA5" s="34"/>
      <c r="BB5" s="25">
        <f>Year!$V$20</f>
        <v>43987</v>
      </c>
      <c r="BC5" s="30" t="str">
        <f>IF(ISERROR(MATCH($V$5,event_dates,0)),"",INDEX(events,MATCH($V$5,event_dates,0)))</f>
        <v/>
      </c>
      <c r="BD5" s="34"/>
      <c r="BE5" s="34"/>
      <c r="BF5" s="28">
        <f>Year!$W$20</f>
        <v>43988</v>
      </c>
      <c r="BG5" s="31" t="str">
        <f>IF(ISERROR(MATCH($Z$5,event_dates,0)),"",INDEX(events,MATCH($Z$5,event_dates,0)))</f>
        <v/>
      </c>
      <c r="BH5" s="34"/>
      <c r="BI5" s="32"/>
      <c r="BJ5" s="34"/>
      <c r="BK5" s="34"/>
      <c r="BL5" s="78"/>
      <c r="BM5" s="105"/>
      <c r="BN5" s="28" t="str">
        <f>Year!$Q$20</f>
        <v/>
      </c>
      <c r="BO5" s="31" t="str">
        <f>IF(ISERROR(MATCH($B$5,event_dates,0)),"",INDEX(events,MATCH($B$5,event_dates,0)))</f>
        <v/>
      </c>
      <c r="BP5" s="34"/>
      <c r="BQ5" s="34"/>
      <c r="BR5" s="25">
        <f>Year!$R$20</f>
        <v>43983</v>
      </c>
      <c r="BS5" s="30" t="str">
        <f>IF(ISERROR(MATCH($F$5,event_dates,0)),"",INDEX(events,MATCH($F$5,event_dates,0)))</f>
        <v/>
      </c>
      <c r="BT5" s="34"/>
      <c r="BU5" s="34"/>
      <c r="BV5" s="25">
        <f>Year!$S$20</f>
        <v>43984</v>
      </c>
      <c r="BW5" s="30" t="str">
        <f>IF(ISERROR(MATCH($J$5,event_dates,0)),"",INDEX(events,MATCH($J$5,event_dates,0)))</f>
        <v/>
      </c>
      <c r="BX5" s="34"/>
      <c r="BY5" s="34"/>
      <c r="BZ5" s="25">
        <f>Year!$T$20</f>
        <v>43985</v>
      </c>
      <c r="CA5" s="30" t="str">
        <f>IF(ISERROR(MATCH($N$5,event_dates,0)),"",INDEX(events,MATCH($N$5,event_dates,0)))</f>
        <v/>
      </c>
      <c r="CB5" s="34"/>
      <c r="CC5" s="34"/>
      <c r="CD5" s="25">
        <f>Year!$U$20</f>
        <v>43986</v>
      </c>
      <c r="CE5" s="30" t="str">
        <f>IF(ISERROR(MATCH($R$5,event_dates,0)),"",INDEX(events,MATCH($R$5,event_dates,0)))</f>
        <v/>
      </c>
      <c r="CF5" s="34"/>
      <c r="CG5" s="34"/>
      <c r="CH5" s="25">
        <f>Year!$V$20</f>
        <v>43987</v>
      </c>
      <c r="CI5" s="30" t="str">
        <f>IF(ISERROR(MATCH($V$5,event_dates,0)),"",INDEX(events,MATCH($V$5,event_dates,0)))</f>
        <v/>
      </c>
      <c r="CJ5" s="34"/>
      <c r="CK5" s="34"/>
      <c r="CL5" s="28">
        <f>Year!$W$20</f>
        <v>43988</v>
      </c>
      <c r="CM5" s="31" t="str">
        <f>IF(ISERROR(MATCH($Z$5,event_dates,0)),"",INDEX(events,MATCH($Z$5,event_dates,0)))</f>
        <v/>
      </c>
      <c r="CN5" s="34"/>
      <c r="CO5" s="32"/>
      <c r="CP5" s="34"/>
      <c r="CQ5" s="34"/>
      <c r="CR5" s="78"/>
      <c r="CS5" s="105"/>
      <c r="CT5" s="28" t="str">
        <f>Year!$Q$20</f>
        <v/>
      </c>
      <c r="CU5" s="31" t="str">
        <f>IF(ISERROR(MATCH($B$5,event_dates,0)),"",INDEX(events,MATCH($B$5,event_dates,0)))</f>
        <v/>
      </c>
      <c r="CV5" s="34"/>
      <c r="CW5" s="34"/>
      <c r="CX5" s="25">
        <f>Year!$R$20</f>
        <v>43983</v>
      </c>
      <c r="CY5" s="30" t="str">
        <f>IF(ISERROR(MATCH($F$5,event_dates,0)),"",INDEX(events,MATCH($F$5,event_dates,0)))</f>
        <v/>
      </c>
      <c r="CZ5" s="34"/>
      <c r="DA5" s="34"/>
      <c r="DB5" s="25">
        <f>Year!$S$20</f>
        <v>43984</v>
      </c>
      <c r="DC5" s="30" t="str">
        <f>IF(ISERROR(MATCH($J$5,event_dates,0)),"",INDEX(events,MATCH($J$5,event_dates,0)))</f>
        <v/>
      </c>
      <c r="DD5" s="34"/>
      <c r="DE5" s="34"/>
      <c r="DF5" s="25">
        <f>Year!$T$20</f>
        <v>43985</v>
      </c>
      <c r="DG5" s="30" t="str">
        <f>IF(ISERROR(MATCH($N$5,event_dates,0)),"",INDEX(events,MATCH($N$5,event_dates,0)))</f>
        <v/>
      </c>
      <c r="DH5" s="34"/>
      <c r="DI5" s="34"/>
      <c r="DJ5" s="25">
        <f>Year!$U$20</f>
        <v>43986</v>
      </c>
      <c r="DK5" s="30" t="str">
        <f>IF(ISERROR(MATCH($R$5,event_dates,0)),"",INDEX(events,MATCH($R$5,event_dates,0)))</f>
        <v/>
      </c>
      <c r="DL5" s="34"/>
      <c r="DM5" s="34"/>
      <c r="DN5" s="25">
        <f>Year!$V$20</f>
        <v>43987</v>
      </c>
      <c r="DO5" s="30" t="str">
        <f>IF(ISERROR(MATCH($V$5,event_dates,0)),"",INDEX(events,MATCH($V$5,event_dates,0)))</f>
        <v/>
      </c>
      <c r="DP5" s="34"/>
      <c r="DQ5" s="34"/>
      <c r="DR5" s="28">
        <f>Year!$W$20</f>
        <v>43988</v>
      </c>
      <c r="DS5" s="31" t="str">
        <f>IF(ISERROR(MATCH($Z$5,event_dates,0)),"",INDEX(events,MATCH($Z$5,event_dates,0)))</f>
        <v/>
      </c>
      <c r="DT5" s="34"/>
      <c r="DU5" s="32"/>
      <c r="DV5" s="34"/>
      <c r="DW5" s="3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59"/>
      <c r="AF6" s="77"/>
      <c r="AG6" s="104"/>
      <c r="AH6" s="319" t="str">
        <f ca="1">IF(ISERROR(MATCH(AH5,event_dates,0)+MATCH(AH5,OFFSET(event_dates,MATCH(AH5,event_dates,0),0,500,1),0)),"",INDEX(events,MATCH(AH5,event_dates,0)+MATCH(AH5,OFFSET(event_dates,MATCH(AH5,event_dates,0),0,500,1),0)))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59"/>
      <c r="BL6" s="77"/>
      <c r="BM6" s="104"/>
      <c r="BN6" s="319" t="str">
        <f ca="1">IF(ISERROR(MATCH(BN5,event_dates,0)+MATCH(BN5,OFFSET(event_dates,MATCH(BN5,event_dates,0),0,500,1),0)),"",INDEX(events,MATCH(BN5,event_dates,0)+MATCH(BN5,OFFSET(event_dates,MATCH(BN5,event_dates,0),0,500,1),0)))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59"/>
      <c r="CR6" s="77"/>
      <c r="CS6" s="104"/>
      <c r="CT6" s="319" t="str">
        <f ca="1">IF(ISERROR(MATCH(CT5,event_dates,0)+MATCH(CT5,OFFSET(event_dates,MATCH(CT5,event_dates,0),0,500,1),0)),"",INDEX(events,MATCH(CT5,event_dates,0)+MATCH(CT5,OFFSET(event_dates,MATCH(CT5,event_dates,0),0,500,1),0)))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59"/>
      <c r="DX6" s="77"/>
    </row>
    <row r="7" spans="1:128" s="9" customFormat="1" ht="13.5" x14ac:dyDescent="0.2">
      <c r="A7" s="297"/>
      <c r="B7" s="306"/>
      <c r="C7" s="307"/>
      <c r="D7" s="307"/>
      <c r="E7" s="308"/>
      <c r="F7" s="306"/>
      <c r="G7" s="307"/>
      <c r="H7" s="307"/>
      <c r="I7" s="308"/>
      <c r="J7" s="306"/>
      <c r="K7" s="307"/>
      <c r="L7" s="307"/>
      <c r="M7" s="308"/>
      <c r="N7" s="306"/>
      <c r="O7" s="307"/>
      <c r="P7" s="307"/>
      <c r="Q7" s="308"/>
      <c r="R7" s="306"/>
      <c r="S7" s="307"/>
      <c r="T7" s="307"/>
      <c r="U7" s="308"/>
      <c r="V7" s="306"/>
      <c r="W7" s="307"/>
      <c r="X7" s="307"/>
      <c r="Y7" s="308"/>
      <c r="Z7" s="306"/>
      <c r="AA7" s="307"/>
      <c r="AB7" s="307"/>
      <c r="AC7" s="308"/>
      <c r="AD7" s="59"/>
      <c r="AE7" s="59"/>
      <c r="AF7" s="77"/>
      <c r="AG7" s="104"/>
      <c r="AH7" s="306"/>
      <c r="AI7" s="307"/>
      <c r="AJ7" s="307"/>
      <c r="AK7" s="308"/>
      <c r="AL7" s="306"/>
      <c r="AM7" s="307"/>
      <c r="AN7" s="307"/>
      <c r="AO7" s="308"/>
      <c r="AP7" s="306"/>
      <c r="AQ7" s="307"/>
      <c r="AR7" s="307"/>
      <c r="AS7" s="308"/>
      <c r="AT7" s="306"/>
      <c r="AU7" s="307"/>
      <c r="AV7" s="307"/>
      <c r="AW7" s="308"/>
      <c r="AX7" s="306"/>
      <c r="AY7" s="307"/>
      <c r="AZ7" s="307"/>
      <c r="BA7" s="308"/>
      <c r="BB7" s="306"/>
      <c r="BC7" s="307"/>
      <c r="BD7" s="307"/>
      <c r="BE7" s="308"/>
      <c r="BF7" s="306"/>
      <c r="BG7" s="307"/>
      <c r="BH7" s="307"/>
      <c r="BI7" s="308"/>
      <c r="BJ7" s="59"/>
      <c r="BK7" s="59"/>
      <c r="BL7" s="77"/>
      <c r="BM7" s="104"/>
      <c r="BN7" s="306"/>
      <c r="BO7" s="307"/>
      <c r="BP7" s="307"/>
      <c r="BQ7" s="308"/>
      <c r="BR7" s="306"/>
      <c r="BS7" s="307"/>
      <c r="BT7" s="307"/>
      <c r="BU7" s="308"/>
      <c r="BV7" s="306"/>
      <c r="BW7" s="307"/>
      <c r="BX7" s="307"/>
      <c r="BY7" s="308"/>
      <c r="BZ7" s="306"/>
      <c r="CA7" s="307"/>
      <c r="CB7" s="307"/>
      <c r="CC7" s="308"/>
      <c r="CD7" s="306"/>
      <c r="CE7" s="307"/>
      <c r="CF7" s="307"/>
      <c r="CG7" s="308"/>
      <c r="CH7" s="306"/>
      <c r="CI7" s="307"/>
      <c r="CJ7" s="307"/>
      <c r="CK7" s="308"/>
      <c r="CL7" s="306"/>
      <c r="CM7" s="307"/>
      <c r="CN7" s="307"/>
      <c r="CO7" s="308"/>
      <c r="CP7" s="59"/>
      <c r="CQ7" s="59"/>
      <c r="CR7" s="77"/>
      <c r="CS7" s="104"/>
      <c r="CT7" s="306"/>
      <c r="CU7" s="307"/>
      <c r="CV7" s="307"/>
      <c r="CW7" s="308"/>
      <c r="CX7" s="306"/>
      <c r="CY7" s="307"/>
      <c r="CZ7" s="307"/>
      <c r="DA7" s="308"/>
      <c r="DB7" s="306"/>
      <c r="DC7" s="307"/>
      <c r="DD7" s="307"/>
      <c r="DE7" s="308"/>
      <c r="DF7" s="306"/>
      <c r="DG7" s="307"/>
      <c r="DH7" s="307"/>
      <c r="DI7" s="308"/>
      <c r="DJ7" s="306"/>
      <c r="DK7" s="307"/>
      <c r="DL7" s="307"/>
      <c r="DM7" s="308"/>
      <c r="DN7" s="306"/>
      <c r="DO7" s="307"/>
      <c r="DP7" s="307"/>
      <c r="DQ7" s="308"/>
      <c r="DR7" s="306"/>
      <c r="DS7" s="307"/>
      <c r="DT7" s="307"/>
      <c r="DU7" s="308"/>
      <c r="DV7" s="59"/>
      <c r="DW7" s="59"/>
      <c r="DX7" s="77"/>
    </row>
    <row r="8" spans="1:128" s="9" customFormat="1" ht="13.5" x14ac:dyDescent="0.2">
      <c r="A8" s="297"/>
      <c r="B8" s="306"/>
      <c r="C8" s="307"/>
      <c r="D8" s="307"/>
      <c r="E8" s="308"/>
      <c r="F8" s="306"/>
      <c r="G8" s="307"/>
      <c r="H8" s="307"/>
      <c r="I8" s="308"/>
      <c r="J8" s="306"/>
      <c r="K8" s="307"/>
      <c r="L8" s="307"/>
      <c r="M8" s="308"/>
      <c r="N8" s="306"/>
      <c r="O8" s="307"/>
      <c r="P8" s="307"/>
      <c r="Q8" s="308"/>
      <c r="R8" s="306"/>
      <c r="S8" s="307"/>
      <c r="T8" s="307"/>
      <c r="U8" s="308"/>
      <c r="V8" s="306"/>
      <c r="W8" s="307"/>
      <c r="X8" s="307"/>
      <c r="Y8" s="308"/>
      <c r="Z8" s="306"/>
      <c r="AA8" s="307"/>
      <c r="AB8" s="307"/>
      <c r="AC8" s="308"/>
      <c r="AD8" s="59"/>
      <c r="AE8" s="59"/>
      <c r="AF8" s="77"/>
      <c r="AG8" s="104"/>
      <c r="AH8" s="306"/>
      <c r="AI8" s="307"/>
      <c r="AJ8" s="307"/>
      <c r="AK8" s="308"/>
      <c r="AL8" s="306"/>
      <c r="AM8" s="307"/>
      <c r="AN8" s="307"/>
      <c r="AO8" s="308"/>
      <c r="AP8" s="306"/>
      <c r="AQ8" s="307"/>
      <c r="AR8" s="307"/>
      <c r="AS8" s="308"/>
      <c r="AT8" s="306"/>
      <c r="AU8" s="307"/>
      <c r="AV8" s="307"/>
      <c r="AW8" s="308"/>
      <c r="AX8" s="306"/>
      <c r="AY8" s="307"/>
      <c r="AZ8" s="307"/>
      <c r="BA8" s="308"/>
      <c r="BB8" s="306"/>
      <c r="BC8" s="307"/>
      <c r="BD8" s="307"/>
      <c r="BE8" s="308"/>
      <c r="BF8" s="306"/>
      <c r="BG8" s="307"/>
      <c r="BH8" s="307"/>
      <c r="BI8" s="308"/>
      <c r="BJ8" s="59"/>
      <c r="BK8" s="59"/>
      <c r="BL8" s="77"/>
      <c r="BM8" s="104"/>
      <c r="BN8" s="306"/>
      <c r="BO8" s="307"/>
      <c r="BP8" s="307"/>
      <c r="BQ8" s="308"/>
      <c r="BR8" s="306"/>
      <c r="BS8" s="307"/>
      <c r="BT8" s="307"/>
      <c r="BU8" s="308"/>
      <c r="BV8" s="306"/>
      <c r="BW8" s="307"/>
      <c r="BX8" s="307"/>
      <c r="BY8" s="308"/>
      <c r="BZ8" s="306"/>
      <c r="CA8" s="307"/>
      <c r="CB8" s="307"/>
      <c r="CC8" s="308"/>
      <c r="CD8" s="306"/>
      <c r="CE8" s="307"/>
      <c r="CF8" s="307"/>
      <c r="CG8" s="308"/>
      <c r="CH8" s="306"/>
      <c r="CI8" s="307"/>
      <c r="CJ8" s="307"/>
      <c r="CK8" s="308"/>
      <c r="CL8" s="306"/>
      <c r="CM8" s="307"/>
      <c r="CN8" s="307"/>
      <c r="CO8" s="308"/>
      <c r="CP8" s="59"/>
      <c r="CQ8" s="59"/>
      <c r="CR8" s="77"/>
      <c r="CS8" s="104"/>
      <c r="CT8" s="306"/>
      <c r="CU8" s="307"/>
      <c r="CV8" s="307"/>
      <c r="CW8" s="308"/>
      <c r="CX8" s="306"/>
      <c r="CY8" s="307"/>
      <c r="CZ8" s="307"/>
      <c r="DA8" s="308"/>
      <c r="DB8" s="306"/>
      <c r="DC8" s="307"/>
      <c r="DD8" s="307"/>
      <c r="DE8" s="308"/>
      <c r="DF8" s="306"/>
      <c r="DG8" s="307"/>
      <c r="DH8" s="307"/>
      <c r="DI8" s="308"/>
      <c r="DJ8" s="306"/>
      <c r="DK8" s="307"/>
      <c r="DL8" s="307"/>
      <c r="DM8" s="308"/>
      <c r="DN8" s="306"/>
      <c r="DO8" s="307"/>
      <c r="DP8" s="307"/>
      <c r="DQ8" s="308"/>
      <c r="DR8" s="306"/>
      <c r="DS8" s="307"/>
      <c r="DT8" s="307"/>
      <c r="DU8" s="308"/>
      <c r="DV8" s="59"/>
      <c r="DW8" s="59"/>
      <c r="DX8" s="77"/>
    </row>
    <row r="9" spans="1:128" s="9" customFormat="1" ht="13.5" x14ac:dyDescent="0.2">
      <c r="A9" s="297"/>
      <c r="B9" s="306"/>
      <c r="C9" s="307"/>
      <c r="D9" s="307"/>
      <c r="E9" s="308"/>
      <c r="F9" s="306"/>
      <c r="G9" s="307"/>
      <c r="H9" s="307"/>
      <c r="I9" s="308"/>
      <c r="J9" s="306"/>
      <c r="K9" s="307"/>
      <c r="L9" s="307"/>
      <c r="M9" s="308"/>
      <c r="N9" s="306"/>
      <c r="O9" s="307"/>
      <c r="P9" s="307"/>
      <c r="Q9" s="308"/>
      <c r="R9" s="306"/>
      <c r="S9" s="307"/>
      <c r="T9" s="307"/>
      <c r="U9" s="308"/>
      <c r="V9" s="306"/>
      <c r="W9" s="307"/>
      <c r="X9" s="307"/>
      <c r="Y9" s="308"/>
      <c r="Z9" s="306"/>
      <c r="AA9" s="307"/>
      <c r="AB9" s="307"/>
      <c r="AC9" s="308"/>
      <c r="AD9" s="59"/>
      <c r="AE9" s="59"/>
      <c r="AF9" s="77"/>
      <c r="AG9" s="104"/>
      <c r="AH9" s="306"/>
      <c r="AI9" s="307"/>
      <c r="AJ9" s="307"/>
      <c r="AK9" s="308"/>
      <c r="AL9" s="306"/>
      <c r="AM9" s="307"/>
      <c r="AN9" s="307"/>
      <c r="AO9" s="308"/>
      <c r="AP9" s="306"/>
      <c r="AQ9" s="307"/>
      <c r="AR9" s="307"/>
      <c r="AS9" s="308"/>
      <c r="AT9" s="306"/>
      <c r="AU9" s="307"/>
      <c r="AV9" s="307"/>
      <c r="AW9" s="308"/>
      <c r="AX9" s="306"/>
      <c r="AY9" s="307"/>
      <c r="AZ9" s="307"/>
      <c r="BA9" s="308"/>
      <c r="BB9" s="306"/>
      <c r="BC9" s="307"/>
      <c r="BD9" s="307"/>
      <c r="BE9" s="308"/>
      <c r="BF9" s="306"/>
      <c r="BG9" s="307"/>
      <c r="BH9" s="307"/>
      <c r="BI9" s="308"/>
      <c r="BJ9" s="59"/>
      <c r="BK9" s="59"/>
      <c r="BL9" s="77"/>
      <c r="BM9" s="104"/>
      <c r="BN9" s="306"/>
      <c r="BO9" s="307"/>
      <c r="BP9" s="307"/>
      <c r="BQ9" s="308"/>
      <c r="BR9" s="306"/>
      <c r="BS9" s="307"/>
      <c r="BT9" s="307"/>
      <c r="BU9" s="308"/>
      <c r="BV9" s="306"/>
      <c r="BW9" s="307"/>
      <c r="BX9" s="307"/>
      <c r="BY9" s="308"/>
      <c r="BZ9" s="306"/>
      <c r="CA9" s="307"/>
      <c r="CB9" s="307"/>
      <c r="CC9" s="308"/>
      <c r="CD9" s="306"/>
      <c r="CE9" s="307"/>
      <c r="CF9" s="307"/>
      <c r="CG9" s="308"/>
      <c r="CH9" s="306"/>
      <c r="CI9" s="307"/>
      <c r="CJ9" s="307"/>
      <c r="CK9" s="308"/>
      <c r="CL9" s="306"/>
      <c r="CM9" s="307"/>
      <c r="CN9" s="307"/>
      <c r="CO9" s="308"/>
      <c r="CP9" s="59"/>
      <c r="CQ9" s="59"/>
      <c r="CR9" s="77"/>
      <c r="CS9" s="104"/>
      <c r="CT9" s="306"/>
      <c r="CU9" s="307"/>
      <c r="CV9" s="307"/>
      <c r="CW9" s="308"/>
      <c r="CX9" s="306"/>
      <c r="CY9" s="307"/>
      <c r="CZ9" s="307"/>
      <c r="DA9" s="308"/>
      <c r="DB9" s="306"/>
      <c r="DC9" s="307"/>
      <c r="DD9" s="307"/>
      <c r="DE9" s="308"/>
      <c r="DF9" s="306"/>
      <c r="DG9" s="307"/>
      <c r="DH9" s="307"/>
      <c r="DI9" s="308"/>
      <c r="DJ9" s="306"/>
      <c r="DK9" s="307"/>
      <c r="DL9" s="307"/>
      <c r="DM9" s="308"/>
      <c r="DN9" s="306"/>
      <c r="DO9" s="307"/>
      <c r="DP9" s="307"/>
      <c r="DQ9" s="308"/>
      <c r="DR9" s="306"/>
      <c r="DS9" s="307"/>
      <c r="DT9" s="307"/>
      <c r="DU9" s="308"/>
      <c r="DV9" s="59"/>
      <c r="DW9" s="59"/>
      <c r="DX9" s="77"/>
    </row>
    <row r="10" spans="1:128" s="10" customFormat="1" ht="12.75" customHeight="1" x14ac:dyDescent="0.2">
      <c r="A10" s="297"/>
      <c r="B10" s="309"/>
      <c r="C10" s="310"/>
      <c r="D10" s="310"/>
      <c r="E10" s="311"/>
      <c r="F10" s="309"/>
      <c r="G10" s="310"/>
      <c r="H10" s="310"/>
      <c r="I10" s="311"/>
      <c r="J10" s="309"/>
      <c r="K10" s="310"/>
      <c r="L10" s="310"/>
      <c r="M10" s="311"/>
      <c r="N10" s="309"/>
      <c r="O10" s="310"/>
      <c r="P10" s="310"/>
      <c r="Q10" s="311"/>
      <c r="R10" s="309"/>
      <c r="S10" s="310"/>
      <c r="T10" s="310"/>
      <c r="U10" s="311"/>
      <c r="V10" s="309"/>
      <c r="W10" s="310"/>
      <c r="X10" s="310"/>
      <c r="Y10" s="311"/>
      <c r="Z10" s="309"/>
      <c r="AA10" s="310"/>
      <c r="AB10" s="310"/>
      <c r="AC10" s="311"/>
      <c r="AD10" s="60"/>
      <c r="AE10" s="60"/>
      <c r="AF10" s="79"/>
      <c r="AG10" s="106"/>
      <c r="AH10" s="309"/>
      <c r="AI10" s="310"/>
      <c r="AJ10" s="310"/>
      <c r="AK10" s="311"/>
      <c r="AL10" s="309"/>
      <c r="AM10" s="310"/>
      <c r="AN10" s="310"/>
      <c r="AO10" s="311"/>
      <c r="AP10" s="309"/>
      <c r="AQ10" s="310"/>
      <c r="AR10" s="310"/>
      <c r="AS10" s="311"/>
      <c r="AT10" s="309"/>
      <c r="AU10" s="310"/>
      <c r="AV10" s="310"/>
      <c r="AW10" s="311"/>
      <c r="AX10" s="309"/>
      <c r="AY10" s="310"/>
      <c r="AZ10" s="310"/>
      <c r="BA10" s="311"/>
      <c r="BB10" s="309"/>
      <c r="BC10" s="310"/>
      <c r="BD10" s="310"/>
      <c r="BE10" s="311"/>
      <c r="BF10" s="309"/>
      <c r="BG10" s="310"/>
      <c r="BH10" s="310"/>
      <c r="BI10" s="311"/>
      <c r="BJ10" s="60"/>
      <c r="BK10" s="60"/>
      <c r="BL10" s="79"/>
      <c r="BM10" s="106"/>
      <c r="BN10" s="309"/>
      <c r="BO10" s="310"/>
      <c r="BP10" s="310"/>
      <c r="BQ10" s="311"/>
      <c r="BR10" s="309"/>
      <c r="BS10" s="310"/>
      <c r="BT10" s="310"/>
      <c r="BU10" s="311"/>
      <c r="BV10" s="309"/>
      <c r="BW10" s="310"/>
      <c r="BX10" s="310"/>
      <c r="BY10" s="311"/>
      <c r="BZ10" s="309"/>
      <c r="CA10" s="310"/>
      <c r="CB10" s="310"/>
      <c r="CC10" s="311"/>
      <c r="CD10" s="309"/>
      <c r="CE10" s="310"/>
      <c r="CF10" s="310"/>
      <c r="CG10" s="311"/>
      <c r="CH10" s="309"/>
      <c r="CI10" s="310"/>
      <c r="CJ10" s="310"/>
      <c r="CK10" s="311"/>
      <c r="CL10" s="309"/>
      <c r="CM10" s="310"/>
      <c r="CN10" s="310"/>
      <c r="CO10" s="311"/>
      <c r="CP10" s="60"/>
      <c r="CQ10" s="60"/>
      <c r="CR10" s="79"/>
      <c r="CS10" s="106"/>
      <c r="CT10" s="309"/>
      <c r="CU10" s="310"/>
      <c r="CV10" s="310"/>
      <c r="CW10" s="311"/>
      <c r="CX10" s="309"/>
      <c r="CY10" s="310"/>
      <c r="CZ10" s="310"/>
      <c r="DA10" s="311"/>
      <c r="DB10" s="309"/>
      <c r="DC10" s="310"/>
      <c r="DD10" s="310"/>
      <c r="DE10" s="311"/>
      <c r="DF10" s="309"/>
      <c r="DG10" s="310"/>
      <c r="DH10" s="310"/>
      <c r="DI10" s="311"/>
      <c r="DJ10" s="309"/>
      <c r="DK10" s="310"/>
      <c r="DL10" s="310"/>
      <c r="DM10" s="311"/>
      <c r="DN10" s="309"/>
      <c r="DO10" s="310"/>
      <c r="DP10" s="310"/>
      <c r="DQ10" s="311"/>
      <c r="DR10" s="309"/>
      <c r="DS10" s="310"/>
      <c r="DT10" s="310"/>
      <c r="DU10" s="311"/>
      <c r="DV10" s="60"/>
      <c r="DW10" s="60"/>
      <c r="DX10" s="79"/>
    </row>
    <row r="11" spans="1:128" s="33" customFormat="1" ht="18" x14ac:dyDescent="0.2">
      <c r="A11" s="297"/>
      <c r="B11" s="25">
        <f>Year!$Q$21</f>
        <v>43989</v>
      </c>
      <c r="C11" s="30" t="str">
        <f>IF(ISERROR(MATCH($B$11,event_dates,0)),"",INDEX(events,MATCH($B$11,event_dates,0)))</f>
        <v/>
      </c>
      <c r="D11" s="34"/>
      <c r="E11" s="34"/>
      <c r="F11" s="25">
        <f>Year!$R$21</f>
        <v>43990</v>
      </c>
      <c r="G11" s="30" t="str">
        <f>IF(ISERROR(MATCH($F$11,event_dates,0)),"",INDEX(events,MATCH($F$11,event_dates,0)))</f>
        <v/>
      </c>
      <c r="H11" s="34"/>
      <c r="I11" s="34"/>
      <c r="J11" s="25">
        <f>Year!$S$21</f>
        <v>43991</v>
      </c>
      <c r="K11" s="30" t="str">
        <f>IF(ISERROR(MATCH($J$11,event_dates,0)),"",INDEX(events,MATCH($J$11,event_dates,0)))</f>
        <v/>
      </c>
      <c r="L11" s="34"/>
      <c r="M11" s="34"/>
      <c r="N11" s="25">
        <f>Year!$T$21</f>
        <v>43992</v>
      </c>
      <c r="O11" s="30" t="str">
        <f>IF(ISERROR(MATCH($N$11,event_dates,0)),"",INDEX(events,MATCH($N$11,event_dates,0)))</f>
        <v/>
      </c>
      <c r="P11" s="34"/>
      <c r="Q11" s="34"/>
      <c r="R11" s="25">
        <f>Year!$U$21</f>
        <v>43993</v>
      </c>
      <c r="S11" s="30" t="str">
        <f>IF(ISERROR(MATCH($R$11,event_dates,0)),"",INDEX(events,MATCH($R$11,event_dates,0)))</f>
        <v/>
      </c>
      <c r="T11" s="34"/>
      <c r="U11" s="34"/>
      <c r="V11" s="25">
        <f>Year!$V$21</f>
        <v>43994</v>
      </c>
      <c r="W11" s="30" t="str">
        <f>IF(ISERROR(MATCH($V$11,event_dates,0)),"",INDEX(events,MATCH($V$11,event_dates,0)))</f>
        <v/>
      </c>
      <c r="X11" s="34"/>
      <c r="Y11" s="34"/>
      <c r="Z11" s="25">
        <f>Year!$W$21</f>
        <v>43995</v>
      </c>
      <c r="AA11" s="30" t="str">
        <f>IF(ISERROR(MATCH($Z$11,event_dates,0)),"",INDEX(events,MATCH($Z$11,event_dates,0)))</f>
        <v/>
      </c>
      <c r="AB11" s="34"/>
      <c r="AC11" s="32"/>
      <c r="AD11" s="34"/>
      <c r="AE11" s="34"/>
      <c r="AF11" s="78"/>
      <c r="AG11" s="105"/>
      <c r="AH11" s="25">
        <f>Year!$Q$21</f>
        <v>43989</v>
      </c>
      <c r="AI11" s="30" t="str">
        <f>IF(ISERROR(MATCH($B$11,event_dates,0)),"",INDEX(events,MATCH($B$11,event_dates,0)))</f>
        <v/>
      </c>
      <c r="AJ11" s="34"/>
      <c r="AK11" s="34"/>
      <c r="AL11" s="25">
        <f>Year!$R$21</f>
        <v>43990</v>
      </c>
      <c r="AM11" s="30" t="str">
        <f>IF(ISERROR(MATCH($F$11,event_dates,0)),"",INDEX(events,MATCH($F$11,event_dates,0)))</f>
        <v/>
      </c>
      <c r="AN11" s="34"/>
      <c r="AO11" s="34"/>
      <c r="AP11" s="25">
        <f>Year!$S$21</f>
        <v>43991</v>
      </c>
      <c r="AQ11" s="30" t="str">
        <f>IF(ISERROR(MATCH($J$11,event_dates,0)),"",INDEX(events,MATCH($J$11,event_dates,0)))</f>
        <v/>
      </c>
      <c r="AR11" s="34"/>
      <c r="AS11" s="34"/>
      <c r="AT11" s="25">
        <f>Year!$T$21</f>
        <v>43992</v>
      </c>
      <c r="AU11" s="30" t="str">
        <f>IF(ISERROR(MATCH($N$11,event_dates,0)),"",INDEX(events,MATCH($N$11,event_dates,0)))</f>
        <v/>
      </c>
      <c r="AV11" s="34"/>
      <c r="AW11" s="34"/>
      <c r="AX11" s="25">
        <f>Year!$U$21</f>
        <v>43993</v>
      </c>
      <c r="AY11" s="30" t="str">
        <f>IF(ISERROR(MATCH($R$11,event_dates,0)),"",INDEX(events,MATCH($R$11,event_dates,0)))</f>
        <v/>
      </c>
      <c r="AZ11" s="34"/>
      <c r="BA11" s="34"/>
      <c r="BB11" s="25">
        <f>Year!$V$21</f>
        <v>43994</v>
      </c>
      <c r="BC11" s="30" t="str">
        <f>IF(ISERROR(MATCH($V$11,event_dates,0)),"",INDEX(events,MATCH($V$11,event_dates,0)))</f>
        <v/>
      </c>
      <c r="BD11" s="34"/>
      <c r="BE11" s="34"/>
      <c r="BF11" s="25">
        <f>Year!$W$21</f>
        <v>43995</v>
      </c>
      <c r="BG11" s="30" t="str">
        <f>IF(ISERROR(MATCH($Z$11,event_dates,0)),"",INDEX(events,MATCH($Z$11,event_dates,0)))</f>
        <v/>
      </c>
      <c r="BH11" s="34"/>
      <c r="BI11" s="32"/>
      <c r="BJ11" s="34"/>
      <c r="BK11" s="34"/>
      <c r="BL11" s="78"/>
      <c r="BM11" s="105"/>
      <c r="BN11" s="25">
        <f>Year!$Q$21</f>
        <v>43989</v>
      </c>
      <c r="BO11" s="30" t="str">
        <f>IF(ISERROR(MATCH($B$11,event_dates,0)),"",INDEX(events,MATCH($B$11,event_dates,0)))</f>
        <v/>
      </c>
      <c r="BP11" s="34"/>
      <c r="BQ11" s="34"/>
      <c r="BR11" s="25">
        <f>Year!$R$21</f>
        <v>43990</v>
      </c>
      <c r="BS11" s="30" t="str">
        <f>IF(ISERROR(MATCH($F$11,event_dates,0)),"",INDEX(events,MATCH($F$11,event_dates,0)))</f>
        <v/>
      </c>
      <c r="BT11" s="34"/>
      <c r="BU11" s="34"/>
      <c r="BV11" s="25">
        <f>Year!$S$21</f>
        <v>43991</v>
      </c>
      <c r="BW11" s="30" t="str">
        <f>IF(ISERROR(MATCH($J$11,event_dates,0)),"",INDEX(events,MATCH($J$11,event_dates,0)))</f>
        <v/>
      </c>
      <c r="BX11" s="34"/>
      <c r="BY11" s="34"/>
      <c r="BZ11" s="25">
        <f>Year!$T$21</f>
        <v>43992</v>
      </c>
      <c r="CA11" s="30" t="str">
        <f>IF(ISERROR(MATCH($N$11,event_dates,0)),"",INDEX(events,MATCH($N$11,event_dates,0)))</f>
        <v/>
      </c>
      <c r="CB11" s="34"/>
      <c r="CC11" s="34"/>
      <c r="CD11" s="25">
        <f>Year!$U$21</f>
        <v>43993</v>
      </c>
      <c r="CE11" s="30" t="str">
        <f>IF(ISERROR(MATCH($R$11,event_dates,0)),"",INDEX(events,MATCH($R$11,event_dates,0)))</f>
        <v/>
      </c>
      <c r="CF11" s="34"/>
      <c r="CG11" s="34"/>
      <c r="CH11" s="25">
        <f>Year!$V$21</f>
        <v>43994</v>
      </c>
      <c r="CI11" s="30" t="str">
        <f>IF(ISERROR(MATCH($V$11,event_dates,0)),"",INDEX(events,MATCH($V$11,event_dates,0)))</f>
        <v/>
      </c>
      <c r="CJ11" s="34"/>
      <c r="CK11" s="34"/>
      <c r="CL11" s="25">
        <f>Year!$W$21</f>
        <v>43995</v>
      </c>
      <c r="CM11" s="30" t="str">
        <f>IF(ISERROR(MATCH($Z$11,event_dates,0)),"",INDEX(events,MATCH($Z$11,event_dates,0)))</f>
        <v/>
      </c>
      <c r="CN11" s="34"/>
      <c r="CO11" s="32"/>
      <c r="CP11" s="34"/>
      <c r="CQ11" s="34"/>
      <c r="CR11" s="78"/>
      <c r="CS11" s="105"/>
      <c r="CT11" s="25">
        <f>Year!$Q$21</f>
        <v>43989</v>
      </c>
      <c r="CU11" s="30" t="str">
        <f>IF(ISERROR(MATCH($B$11,event_dates,0)),"",INDEX(events,MATCH($B$11,event_dates,0)))</f>
        <v/>
      </c>
      <c r="CV11" s="34"/>
      <c r="CW11" s="34"/>
      <c r="CX11" s="25">
        <f>Year!$R$21</f>
        <v>43990</v>
      </c>
      <c r="CY11" s="30" t="str">
        <f>IF(ISERROR(MATCH($F$11,event_dates,0)),"",INDEX(events,MATCH($F$11,event_dates,0)))</f>
        <v/>
      </c>
      <c r="CZ11" s="34"/>
      <c r="DA11" s="34"/>
      <c r="DB11" s="25">
        <f>Year!$S$21</f>
        <v>43991</v>
      </c>
      <c r="DC11" s="30" t="str">
        <f>IF(ISERROR(MATCH($J$11,event_dates,0)),"",INDEX(events,MATCH($J$11,event_dates,0)))</f>
        <v/>
      </c>
      <c r="DD11" s="34"/>
      <c r="DE11" s="34"/>
      <c r="DF11" s="25">
        <f>Year!$T$21</f>
        <v>43992</v>
      </c>
      <c r="DG11" s="30" t="str">
        <f>IF(ISERROR(MATCH($N$11,event_dates,0)),"",INDEX(events,MATCH($N$11,event_dates,0)))</f>
        <v/>
      </c>
      <c r="DH11" s="34"/>
      <c r="DI11" s="34"/>
      <c r="DJ11" s="25">
        <f>Year!$U$21</f>
        <v>43993</v>
      </c>
      <c r="DK11" s="30" t="str">
        <f>IF(ISERROR(MATCH($R$11,event_dates,0)),"",INDEX(events,MATCH($R$11,event_dates,0)))</f>
        <v/>
      </c>
      <c r="DL11" s="34"/>
      <c r="DM11" s="34"/>
      <c r="DN11" s="25">
        <f>Year!$V$21</f>
        <v>43994</v>
      </c>
      <c r="DO11" s="30" t="str">
        <f>IF(ISERROR(MATCH($V$11,event_dates,0)),"",INDEX(events,MATCH($V$11,event_dates,0)))</f>
        <v/>
      </c>
      <c r="DP11" s="34"/>
      <c r="DQ11" s="34"/>
      <c r="DR11" s="25">
        <f>Year!$W$21</f>
        <v>43995</v>
      </c>
      <c r="DS11" s="30" t="str">
        <f>IF(ISERROR(MATCH($Z$11,event_dates,0)),"",INDEX(events,MATCH($Z$11,event_dates,0)))</f>
        <v/>
      </c>
      <c r="DT11" s="34"/>
      <c r="DU11" s="32"/>
      <c r="DV11" s="34"/>
      <c r="DW11" s="3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59"/>
      <c r="AF12" s="77"/>
      <c r="AG12" s="104"/>
      <c r="AH12" s="319" t="str">
        <f ca="1">IF(ISERROR(MATCH(AH11,event_dates,0)+MATCH(AH11,OFFSET(event_dates,MATCH(AH11,event_dates,0),0,500,1),0)),"",INDEX(events,MATCH(AH11,event_dates,0)+MATCH(AH11,OFFSET(event_dates,MATCH(AH11,event_dates,0),0,500,1),0)))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59"/>
      <c r="BL12" s="77"/>
      <c r="BM12" s="104"/>
      <c r="BN12" s="319" t="str">
        <f ca="1">IF(ISERROR(MATCH(BN11,event_dates,0)+MATCH(BN11,OFFSET(event_dates,MATCH(BN11,event_dates,0),0,500,1),0)),"",INDEX(events,MATCH(BN11,event_dates,0)+MATCH(BN11,OFFSET(event_dates,MATCH(BN11,event_dates,0),0,500,1),0)))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59"/>
      <c r="CR12" s="77"/>
      <c r="CS12" s="104"/>
      <c r="CT12" s="319" t="str">
        <f ca="1">IF(ISERROR(MATCH(CT11,event_dates,0)+MATCH(CT11,OFFSET(event_dates,MATCH(CT11,event_dates,0),0,500,1),0)),"",INDEX(events,MATCH(CT11,event_dates,0)+MATCH(CT11,OFFSET(event_dates,MATCH(CT11,event_dates,0),0,500,1),0)))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59"/>
      <c r="DX12" s="77"/>
    </row>
    <row r="13" spans="1:128" s="9" customFormat="1" ht="13.5" x14ac:dyDescent="0.2">
      <c r="A13" s="297"/>
      <c r="B13" s="306"/>
      <c r="C13" s="307"/>
      <c r="D13" s="307"/>
      <c r="E13" s="308"/>
      <c r="F13" s="314"/>
      <c r="G13" s="313"/>
      <c r="H13" s="313"/>
      <c r="I13" s="315"/>
      <c r="J13" s="314"/>
      <c r="K13" s="313"/>
      <c r="L13" s="313"/>
      <c r="M13" s="315"/>
      <c r="N13" s="314"/>
      <c r="O13" s="313"/>
      <c r="P13" s="313"/>
      <c r="Q13" s="315"/>
      <c r="R13" s="314"/>
      <c r="S13" s="313"/>
      <c r="T13" s="313"/>
      <c r="U13" s="315"/>
      <c r="V13" s="314"/>
      <c r="W13" s="313"/>
      <c r="X13" s="313"/>
      <c r="Y13" s="315"/>
      <c r="Z13" s="306"/>
      <c r="AA13" s="307"/>
      <c r="AB13" s="307"/>
      <c r="AC13" s="308"/>
      <c r="AD13" s="59"/>
      <c r="AE13" s="59"/>
      <c r="AF13" s="77"/>
      <c r="AG13" s="104"/>
      <c r="AH13" s="306"/>
      <c r="AI13" s="307"/>
      <c r="AJ13" s="307"/>
      <c r="AK13" s="308"/>
      <c r="AL13" s="314"/>
      <c r="AM13" s="313"/>
      <c r="AN13" s="313"/>
      <c r="AO13" s="315"/>
      <c r="AP13" s="314"/>
      <c r="AQ13" s="313"/>
      <c r="AR13" s="313"/>
      <c r="AS13" s="315"/>
      <c r="AT13" s="314"/>
      <c r="AU13" s="313"/>
      <c r="AV13" s="313"/>
      <c r="AW13" s="315"/>
      <c r="AX13" s="314"/>
      <c r="AY13" s="313"/>
      <c r="AZ13" s="313"/>
      <c r="BA13" s="315"/>
      <c r="BB13" s="314"/>
      <c r="BC13" s="313"/>
      <c r="BD13" s="313"/>
      <c r="BE13" s="315"/>
      <c r="BF13" s="306"/>
      <c r="BG13" s="307"/>
      <c r="BH13" s="307"/>
      <c r="BI13" s="308"/>
      <c r="BJ13" s="59"/>
      <c r="BK13" s="59"/>
      <c r="BL13" s="77"/>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06"/>
      <c r="CM13" s="307"/>
      <c r="CN13" s="307"/>
      <c r="CO13" s="308"/>
      <c r="CP13" s="59"/>
      <c r="CQ13" s="59"/>
      <c r="CR13" s="77"/>
      <c r="CS13" s="104"/>
      <c r="CT13" s="306"/>
      <c r="CU13" s="307"/>
      <c r="CV13" s="307"/>
      <c r="CW13" s="308"/>
      <c r="CX13" s="476"/>
      <c r="CY13" s="313"/>
      <c r="CZ13" s="313"/>
      <c r="DA13" s="315"/>
      <c r="DB13" s="476"/>
      <c r="DC13" s="313"/>
      <c r="DD13" s="313"/>
      <c r="DE13" s="315"/>
      <c r="DF13" s="476"/>
      <c r="DG13" s="313"/>
      <c r="DH13" s="313"/>
      <c r="DI13" s="315"/>
      <c r="DJ13" s="476"/>
      <c r="DK13" s="313"/>
      <c r="DL13" s="313"/>
      <c r="DM13" s="315"/>
      <c r="DN13" s="476"/>
      <c r="DO13" s="313"/>
      <c r="DP13" s="313"/>
      <c r="DQ13" s="315"/>
      <c r="DR13" s="306"/>
      <c r="DS13" s="307"/>
      <c r="DT13" s="307"/>
      <c r="DU13" s="308"/>
      <c r="DV13" s="59"/>
      <c r="DW13" s="59"/>
      <c r="DX13" s="77"/>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59"/>
      <c r="AF14" s="77"/>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59"/>
      <c r="BL14" s="77"/>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59"/>
      <c r="CR14" s="77"/>
      <c r="CS14" s="104"/>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59"/>
      <c r="DX14" s="77"/>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59"/>
      <c r="AF15" s="77"/>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59"/>
      <c r="BL15" s="77"/>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59"/>
      <c r="CR15" s="77"/>
      <c r="CS15" s="104"/>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59"/>
      <c r="DX15" s="77"/>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60"/>
      <c r="AF16" s="79"/>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60"/>
      <c r="BL16" s="79"/>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60"/>
      <c r="CR16" s="79"/>
      <c r="CS16" s="106"/>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60"/>
      <c r="DX16" s="79"/>
    </row>
    <row r="17" spans="1:128" s="33" customFormat="1" ht="18" x14ac:dyDescent="0.2">
      <c r="A17" s="297"/>
      <c r="B17" s="25">
        <f>Year!$Q$22</f>
        <v>43996</v>
      </c>
      <c r="C17" s="30" t="str">
        <f>IF(ISERROR(MATCH($B$17,event_dates,0)),"",INDEX(events,MATCH($B$17,event_dates,0)))</f>
        <v/>
      </c>
      <c r="D17" s="34"/>
      <c r="E17" s="34"/>
      <c r="F17" s="25">
        <f>Year!$R$22</f>
        <v>43997</v>
      </c>
      <c r="G17" s="30" t="str">
        <f>IF(ISERROR(MATCH($F$17,event_dates,0)),"",INDEX(events,MATCH($F$17,event_dates,0)))</f>
        <v/>
      </c>
      <c r="H17" s="34"/>
      <c r="I17" s="34"/>
      <c r="J17" s="25">
        <f>Year!$S$22</f>
        <v>43998</v>
      </c>
      <c r="K17" s="30" t="str">
        <f>IF(ISERROR(MATCH($J$17,event_dates,0)),"",INDEX(events,MATCH($J$17,event_dates,0)))</f>
        <v/>
      </c>
      <c r="L17" s="34"/>
      <c r="M17" s="34"/>
      <c r="N17" s="25">
        <f>Year!$T$22</f>
        <v>43999</v>
      </c>
      <c r="O17" s="30" t="str">
        <f>IF(ISERROR(MATCH($N$17,event_dates,0)),"",INDEX(events,MATCH($N$17,event_dates,0)))</f>
        <v/>
      </c>
      <c r="P17" s="34"/>
      <c r="Q17" s="34"/>
      <c r="R17" s="25">
        <f>Year!$U$22</f>
        <v>44000</v>
      </c>
      <c r="S17" s="30" t="str">
        <f>IF(ISERROR(MATCH($R$17,event_dates,0)),"",INDEX(events,MATCH($R$17,event_dates,0)))</f>
        <v/>
      </c>
      <c r="T17" s="34"/>
      <c r="U17" s="34"/>
      <c r="V17" s="25">
        <f>Year!$V$22</f>
        <v>44001</v>
      </c>
      <c r="W17" s="30" t="str">
        <f>IF(ISERROR(MATCH($V$17,event_dates,0)),"",INDEX(events,MATCH($V$17,event_dates,0)))</f>
        <v/>
      </c>
      <c r="X17" s="34"/>
      <c r="Y17" s="34"/>
      <c r="Z17" s="25">
        <f>Year!$W$22</f>
        <v>44002</v>
      </c>
      <c r="AA17" s="30" t="str">
        <f>IF(ISERROR(MATCH($Z$17,event_dates,0)),"",INDEX(events,MATCH($Z$17,event_dates,0)))</f>
        <v/>
      </c>
      <c r="AB17" s="34"/>
      <c r="AC17" s="32"/>
      <c r="AD17" s="34"/>
      <c r="AE17" s="34"/>
      <c r="AF17" s="78"/>
      <c r="AG17" s="105"/>
      <c r="AH17" s="25">
        <f>Year!$Q$22</f>
        <v>43996</v>
      </c>
      <c r="AI17" s="30" t="str">
        <f>IF(ISERROR(MATCH($B$17,event_dates,0)),"",INDEX(events,MATCH($B$17,event_dates,0)))</f>
        <v/>
      </c>
      <c r="AJ17" s="34"/>
      <c r="AK17" s="34"/>
      <c r="AL17" s="25">
        <f>Year!$R$22</f>
        <v>43997</v>
      </c>
      <c r="AM17" s="30" t="str">
        <f>IF(ISERROR(MATCH($F$17,event_dates,0)),"",INDEX(events,MATCH($F$17,event_dates,0)))</f>
        <v/>
      </c>
      <c r="AN17" s="34"/>
      <c r="AO17" s="34"/>
      <c r="AP17" s="25">
        <f>Year!$S$22</f>
        <v>43998</v>
      </c>
      <c r="AQ17" s="30" t="str">
        <f>IF(ISERROR(MATCH($J$17,event_dates,0)),"",INDEX(events,MATCH($J$17,event_dates,0)))</f>
        <v/>
      </c>
      <c r="AR17" s="34"/>
      <c r="AS17" s="34"/>
      <c r="AT17" s="25">
        <f>Year!$T$22</f>
        <v>43999</v>
      </c>
      <c r="AU17" s="30" t="str">
        <f>IF(ISERROR(MATCH($N$17,event_dates,0)),"",INDEX(events,MATCH($N$17,event_dates,0)))</f>
        <v/>
      </c>
      <c r="AV17" s="34"/>
      <c r="AW17" s="34"/>
      <c r="AX17" s="25">
        <f>Year!$U$22</f>
        <v>44000</v>
      </c>
      <c r="AY17" s="30" t="str">
        <f>IF(ISERROR(MATCH($R$17,event_dates,0)),"",INDEX(events,MATCH($R$17,event_dates,0)))</f>
        <v/>
      </c>
      <c r="AZ17" s="34"/>
      <c r="BA17" s="34"/>
      <c r="BB17" s="25">
        <f>Year!$V$22</f>
        <v>44001</v>
      </c>
      <c r="BC17" s="30" t="str">
        <f>IF(ISERROR(MATCH($V$17,event_dates,0)),"",INDEX(events,MATCH($V$17,event_dates,0)))</f>
        <v/>
      </c>
      <c r="BD17" s="34"/>
      <c r="BE17" s="34"/>
      <c r="BF17" s="25">
        <f>Year!$W$22</f>
        <v>44002</v>
      </c>
      <c r="BG17" s="30" t="str">
        <f>IF(ISERROR(MATCH($Z$17,event_dates,0)),"",INDEX(events,MATCH($Z$17,event_dates,0)))</f>
        <v/>
      </c>
      <c r="BH17" s="34"/>
      <c r="BI17" s="32"/>
      <c r="BJ17" s="34"/>
      <c r="BK17" s="34"/>
      <c r="BL17" s="78"/>
      <c r="BM17" s="105"/>
      <c r="BN17" s="25">
        <f>Year!$Q$22</f>
        <v>43996</v>
      </c>
      <c r="BO17" s="30" t="str">
        <f>IF(ISERROR(MATCH($B$17,event_dates,0)),"",INDEX(events,MATCH($B$17,event_dates,0)))</f>
        <v/>
      </c>
      <c r="BP17" s="34"/>
      <c r="BQ17" s="34"/>
      <c r="BR17" s="25">
        <f>Year!$R$22</f>
        <v>43997</v>
      </c>
      <c r="BS17" s="30" t="str">
        <f>IF(ISERROR(MATCH($F$17,event_dates,0)),"",INDEX(events,MATCH($F$17,event_dates,0)))</f>
        <v/>
      </c>
      <c r="BT17" s="34"/>
      <c r="BU17" s="34"/>
      <c r="BV17" s="25">
        <f>Year!$S$22</f>
        <v>43998</v>
      </c>
      <c r="BW17" s="30" t="str">
        <f>IF(ISERROR(MATCH($J$17,event_dates,0)),"",INDEX(events,MATCH($J$17,event_dates,0)))</f>
        <v/>
      </c>
      <c r="BX17" s="34"/>
      <c r="BY17" s="34"/>
      <c r="BZ17" s="25">
        <f>Year!$T$22</f>
        <v>43999</v>
      </c>
      <c r="CA17" s="30" t="str">
        <f>IF(ISERROR(MATCH($N$17,event_dates,0)),"",INDEX(events,MATCH($N$17,event_dates,0)))</f>
        <v/>
      </c>
      <c r="CB17" s="34"/>
      <c r="CC17" s="34"/>
      <c r="CD17" s="25">
        <f>Year!$U$22</f>
        <v>44000</v>
      </c>
      <c r="CE17" s="30" t="str">
        <f>IF(ISERROR(MATCH($R$17,event_dates,0)),"",INDEX(events,MATCH($R$17,event_dates,0)))</f>
        <v/>
      </c>
      <c r="CF17" s="34"/>
      <c r="CG17" s="34"/>
      <c r="CH17" s="25">
        <f>Year!$V$22</f>
        <v>44001</v>
      </c>
      <c r="CI17" s="30" t="str">
        <f>IF(ISERROR(MATCH($V$17,event_dates,0)),"",INDEX(events,MATCH($V$17,event_dates,0)))</f>
        <v/>
      </c>
      <c r="CJ17" s="34"/>
      <c r="CK17" s="34"/>
      <c r="CL17" s="25">
        <f>Year!$W$22</f>
        <v>44002</v>
      </c>
      <c r="CM17" s="30" t="str">
        <f>IF(ISERROR(MATCH($Z$17,event_dates,0)),"",INDEX(events,MATCH($Z$17,event_dates,0)))</f>
        <v/>
      </c>
      <c r="CN17" s="34"/>
      <c r="CO17" s="32"/>
      <c r="CP17" s="34"/>
      <c r="CQ17" s="34"/>
      <c r="CR17" s="78"/>
      <c r="CS17" s="105"/>
      <c r="CT17" s="25">
        <f>Year!$Q$22</f>
        <v>43996</v>
      </c>
      <c r="CU17" s="30" t="str">
        <f>IF(ISERROR(MATCH($B$17,event_dates,0)),"",INDEX(events,MATCH($B$17,event_dates,0)))</f>
        <v/>
      </c>
      <c r="CV17" s="34"/>
      <c r="CW17" s="34"/>
      <c r="CX17" s="25">
        <f>Year!$R$22</f>
        <v>43997</v>
      </c>
      <c r="CY17" s="30" t="str">
        <f>IF(ISERROR(MATCH($F$17,event_dates,0)),"",INDEX(events,MATCH($F$17,event_dates,0)))</f>
        <v/>
      </c>
      <c r="CZ17" s="34"/>
      <c r="DA17" s="34"/>
      <c r="DB17" s="25">
        <f>Year!$S$22</f>
        <v>43998</v>
      </c>
      <c r="DC17" s="30" t="str">
        <f>IF(ISERROR(MATCH($J$17,event_dates,0)),"",INDEX(events,MATCH($J$17,event_dates,0)))</f>
        <v/>
      </c>
      <c r="DD17" s="34"/>
      <c r="DE17" s="34"/>
      <c r="DF17" s="25">
        <f>Year!$T$22</f>
        <v>43999</v>
      </c>
      <c r="DG17" s="30" t="str">
        <f>IF(ISERROR(MATCH($N$17,event_dates,0)),"",INDEX(events,MATCH($N$17,event_dates,0)))</f>
        <v/>
      </c>
      <c r="DH17" s="34"/>
      <c r="DI17" s="34"/>
      <c r="DJ17" s="25">
        <f>Year!$U$22</f>
        <v>44000</v>
      </c>
      <c r="DK17" s="30" t="str">
        <f>IF(ISERROR(MATCH($R$17,event_dates,0)),"",INDEX(events,MATCH($R$17,event_dates,0)))</f>
        <v/>
      </c>
      <c r="DL17" s="34"/>
      <c r="DM17" s="34"/>
      <c r="DN17" s="25">
        <f>Year!$V$22</f>
        <v>44001</v>
      </c>
      <c r="DO17" s="30" t="str">
        <f>IF(ISERROR(MATCH($V$17,event_dates,0)),"",INDEX(events,MATCH($V$17,event_dates,0)))</f>
        <v/>
      </c>
      <c r="DP17" s="34"/>
      <c r="DQ17" s="34"/>
      <c r="DR17" s="25">
        <f>Year!$W$22</f>
        <v>44002</v>
      </c>
      <c r="DS17" s="30" t="str">
        <f>IF(ISERROR(MATCH($Z$17,event_dates,0)),"",INDEX(events,MATCH($Z$17,event_dates,0)))</f>
        <v/>
      </c>
      <c r="DT17" s="34"/>
      <c r="DU17" s="32"/>
      <c r="DV17" s="34"/>
      <c r="DW17" s="3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59"/>
      <c r="AF18" s="77"/>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59"/>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59"/>
      <c r="CR18" s="77"/>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59"/>
      <c r="DX18" s="77"/>
    </row>
    <row r="19" spans="1:128" s="9" customFormat="1" ht="13.5" x14ac:dyDescent="0.2">
      <c r="A19" s="297"/>
      <c r="B19" s="306"/>
      <c r="C19" s="307"/>
      <c r="D19" s="307"/>
      <c r="E19" s="308"/>
      <c r="F19" s="314"/>
      <c r="G19" s="313"/>
      <c r="H19" s="313"/>
      <c r="I19" s="315"/>
      <c r="J19" s="314"/>
      <c r="K19" s="313"/>
      <c r="L19" s="313"/>
      <c r="M19" s="315"/>
      <c r="N19" s="314"/>
      <c r="O19" s="313"/>
      <c r="P19" s="313"/>
      <c r="Q19" s="315"/>
      <c r="R19" s="314"/>
      <c r="S19" s="313"/>
      <c r="T19" s="313"/>
      <c r="U19" s="315"/>
      <c r="V19" s="314"/>
      <c r="W19" s="313"/>
      <c r="X19" s="313"/>
      <c r="Y19" s="315"/>
      <c r="Z19" s="306"/>
      <c r="AA19" s="307"/>
      <c r="AB19" s="307"/>
      <c r="AC19" s="308"/>
      <c r="AD19" s="59"/>
      <c r="AE19" s="59"/>
      <c r="AF19" s="77"/>
      <c r="AG19" s="104"/>
      <c r="AH19" s="306"/>
      <c r="AI19" s="307"/>
      <c r="AJ19" s="307"/>
      <c r="AK19" s="308"/>
      <c r="AL19" s="314"/>
      <c r="AM19" s="313"/>
      <c r="AN19" s="313"/>
      <c r="AO19" s="315"/>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59"/>
      <c r="BL19" s="77"/>
      <c r="BM19" s="104"/>
      <c r="BN19" s="306"/>
      <c r="BO19" s="307"/>
      <c r="BP19" s="307"/>
      <c r="BQ19" s="308"/>
      <c r="BR19" s="314"/>
      <c r="BS19" s="313"/>
      <c r="BT19" s="313"/>
      <c r="BU19" s="315"/>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59"/>
      <c r="CR19" s="77"/>
      <c r="CS19" s="104"/>
      <c r="CT19" s="306"/>
      <c r="CU19" s="307"/>
      <c r="CV19" s="307"/>
      <c r="CW19" s="308"/>
      <c r="CX19" s="476"/>
      <c r="CY19" s="313"/>
      <c r="CZ19" s="313"/>
      <c r="DA19" s="315"/>
      <c r="DB19" s="476"/>
      <c r="DC19" s="313"/>
      <c r="DD19" s="313"/>
      <c r="DE19" s="315"/>
      <c r="DF19" s="476"/>
      <c r="DG19" s="313"/>
      <c r="DH19" s="313"/>
      <c r="DI19" s="315"/>
      <c r="DJ19" s="476"/>
      <c r="DK19" s="313"/>
      <c r="DL19" s="313"/>
      <c r="DM19" s="315"/>
      <c r="DN19" s="476"/>
      <c r="DO19" s="313"/>
      <c r="DP19" s="313"/>
      <c r="DQ19" s="315"/>
      <c r="DR19" s="306"/>
      <c r="DS19" s="307"/>
      <c r="DT19" s="307"/>
      <c r="DU19" s="308"/>
      <c r="DV19" s="59"/>
      <c r="DW19" s="59"/>
      <c r="DX19" s="77"/>
    </row>
    <row r="20" spans="1:128" s="9" customFormat="1" ht="13.5" x14ac:dyDescent="0.2">
      <c r="A20" s="297"/>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59"/>
      <c r="AF20" s="77"/>
      <c r="AG20" s="104"/>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59"/>
      <c r="BL20" s="77"/>
      <c r="BM20" s="104"/>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59"/>
      <c r="CR20" s="77"/>
      <c r="CS20" s="104"/>
      <c r="CT20" s="306"/>
      <c r="CU20" s="307"/>
      <c r="CV20" s="307"/>
      <c r="CW20" s="308"/>
      <c r="CX20" s="314"/>
      <c r="CY20" s="313"/>
      <c r="CZ20" s="313"/>
      <c r="DA20" s="315"/>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59"/>
      <c r="DX20" s="77"/>
    </row>
    <row r="21" spans="1:128" s="9" customFormat="1" ht="13.5" x14ac:dyDescent="0.2">
      <c r="A21" s="297"/>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59"/>
      <c r="AF21" s="77"/>
      <c r="AG21" s="104"/>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59"/>
      <c r="BL21" s="77"/>
      <c r="BM21" s="104"/>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59"/>
      <c r="CR21" s="77"/>
      <c r="CS21" s="104"/>
      <c r="CT21" s="306"/>
      <c r="CU21" s="307"/>
      <c r="CV21" s="307"/>
      <c r="CW21" s="308"/>
      <c r="CX21" s="314"/>
      <c r="CY21" s="313"/>
      <c r="CZ21" s="313"/>
      <c r="DA21" s="315"/>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59"/>
      <c r="DX21" s="77"/>
    </row>
    <row r="22" spans="1:128" s="10" customFormat="1" ht="12.75" customHeight="1" x14ac:dyDescent="0.2">
      <c r="A22" s="297"/>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60"/>
      <c r="AF22" s="79"/>
      <c r="AG22" s="106"/>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60"/>
      <c r="BL22" s="79"/>
      <c r="BM22" s="106"/>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60"/>
      <c r="CR22" s="79"/>
      <c r="CS22" s="106"/>
      <c r="CT22" s="309"/>
      <c r="CU22" s="310"/>
      <c r="CV22" s="310"/>
      <c r="CW22" s="311"/>
      <c r="CX22" s="316"/>
      <c r="CY22" s="317"/>
      <c r="CZ22" s="317"/>
      <c r="DA22" s="318"/>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60"/>
      <c r="DX22" s="79"/>
    </row>
    <row r="23" spans="1:128" s="33" customFormat="1" ht="18" x14ac:dyDescent="0.2">
      <c r="A23" s="297"/>
      <c r="B23" s="25">
        <f>Year!$Q$23</f>
        <v>44003</v>
      </c>
      <c r="C23" s="30" t="str">
        <f>IF(ISERROR(MATCH($B$23,event_dates,0)),"",INDEX(events,MATCH($B$23,event_dates,0)))</f>
        <v>Father's Day</v>
      </c>
      <c r="D23" s="34"/>
      <c r="E23" s="34"/>
      <c r="F23" s="25">
        <f>Year!$R$23</f>
        <v>44004</v>
      </c>
      <c r="G23" s="30" t="str">
        <f>IF(ISERROR(MATCH($F$23,event_dates,0)),"",INDEX(events,MATCH($F$23,event_dates,0)))</f>
        <v/>
      </c>
      <c r="H23" s="34"/>
      <c r="I23" s="34"/>
      <c r="J23" s="25">
        <f>Year!$S$23</f>
        <v>44005</v>
      </c>
      <c r="K23" s="30" t="str">
        <f>IF(ISERROR(MATCH($J$23,event_dates,0)),"",INDEX(events,MATCH($J$23,event_dates,0)))</f>
        <v/>
      </c>
      <c r="L23" s="34"/>
      <c r="M23" s="34"/>
      <c r="N23" s="25">
        <f>Year!$T$23</f>
        <v>44006</v>
      </c>
      <c r="O23" s="30" t="str">
        <f>IF(ISERROR(MATCH($N$23,event_dates,0)),"",INDEX(events,MATCH($N$23,event_dates,0)))</f>
        <v/>
      </c>
      <c r="P23" s="34"/>
      <c r="Q23" s="34"/>
      <c r="R23" s="25">
        <f>Year!$U$23</f>
        <v>44007</v>
      </c>
      <c r="S23" s="30" t="str">
        <f>IF(ISERROR(MATCH($R$23,event_dates,0)),"",INDEX(events,MATCH($R$23,event_dates,0)))</f>
        <v/>
      </c>
      <c r="T23" s="34"/>
      <c r="U23" s="34"/>
      <c r="V23" s="25">
        <f>Year!$V$23</f>
        <v>44008</v>
      </c>
      <c r="W23" s="30" t="str">
        <f>IF(ISERROR(MATCH($V$23,event_dates,0)),"",INDEX(events,MATCH($V$23,event_dates,0)))</f>
        <v/>
      </c>
      <c r="X23" s="34"/>
      <c r="Y23" s="34"/>
      <c r="Z23" s="25">
        <f>Year!$W$23</f>
        <v>44009</v>
      </c>
      <c r="AA23" s="30" t="str">
        <f>IF(ISERROR(MATCH($Z$23,event_dates,0)),"",INDEX(events,MATCH($Z$23,event_dates,0)))</f>
        <v/>
      </c>
      <c r="AB23" s="34"/>
      <c r="AC23" s="32"/>
      <c r="AD23" s="34"/>
      <c r="AE23" s="34"/>
      <c r="AF23" s="78"/>
      <c r="AG23" s="105"/>
      <c r="AH23" s="25">
        <f>Year!$Q$23</f>
        <v>44003</v>
      </c>
      <c r="AI23" s="30" t="str">
        <f>IF(ISERROR(MATCH($B$23,event_dates,0)),"",INDEX(events,MATCH($B$23,event_dates,0)))</f>
        <v>Father's Day</v>
      </c>
      <c r="AJ23" s="34"/>
      <c r="AK23" s="34"/>
      <c r="AL23" s="25">
        <f>Year!$R$23</f>
        <v>44004</v>
      </c>
      <c r="AM23" s="30" t="str">
        <f>IF(ISERROR(MATCH($F$23,event_dates,0)),"",INDEX(events,MATCH($F$23,event_dates,0)))</f>
        <v/>
      </c>
      <c r="AN23" s="34"/>
      <c r="AO23" s="34"/>
      <c r="AP23" s="25">
        <f>Year!$S$23</f>
        <v>44005</v>
      </c>
      <c r="AQ23" s="30" t="str">
        <f>IF(ISERROR(MATCH($J$23,event_dates,0)),"",INDEX(events,MATCH($J$23,event_dates,0)))</f>
        <v/>
      </c>
      <c r="AR23" s="34"/>
      <c r="AS23" s="34"/>
      <c r="AT23" s="25">
        <f>Year!$T$23</f>
        <v>44006</v>
      </c>
      <c r="AU23" s="30" t="str">
        <f>IF(ISERROR(MATCH($N$23,event_dates,0)),"",INDEX(events,MATCH($N$23,event_dates,0)))</f>
        <v/>
      </c>
      <c r="AV23" s="34"/>
      <c r="AW23" s="34"/>
      <c r="AX23" s="25">
        <f>Year!$U$23</f>
        <v>44007</v>
      </c>
      <c r="AY23" s="30" t="str">
        <f>IF(ISERROR(MATCH($R$23,event_dates,0)),"",INDEX(events,MATCH($R$23,event_dates,0)))</f>
        <v/>
      </c>
      <c r="AZ23" s="34"/>
      <c r="BA23" s="34"/>
      <c r="BB23" s="25">
        <f>Year!$V$23</f>
        <v>44008</v>
      </c>
      <c r="BC23" s="30" t="str">
        <f>IF(ISERROR(MATCH($V$23,event_dates,0)),"",INDEX(events,MATCH($V$23,event_dates,0)))</f>
        <v/>
      </c>
      <c r="BD23" s="34"/>
      <c r="BE23" s="34"/>
      <c r="BF23" s="25">
        <f>Year!$W$23</f>
        <v>44009</v>
      </c>
      <c r="BG23" s="30" t="str">
        <f>IF(ISERROR(MATCH($Z$23,event_dates,0)),"",INDEX(events,MATCH($Z$23,event_dates,0)))</f>
        <v/>
      </c>
      <c r="BH23" s="34"/>
      <c r="BI23" s="32"/>
      <c r="BJ23" s="34"/>
      <c r="BK23" s="34"/>
      <c r="BL23" s="78"/>
      <c r="BM23" s="105"/>
      <c r="BN23" s="25">
        <f>Year!$Q$23</f>
        <v>44003</v>
      </c>
      <c r="BO23" s="30" t="str">
        <f>IF(ISERROR(MATCH($B$23,event_dates,0)),"",INDEX(events,MATCH($B$23,event_dates,0)))</f>
        <v>Father's Day</v>
      </c>
      <c r="BP23" s="34"/>
      <c r="BQ23" s="34"/>
      <c r="BR23" s="25">
        <f>Year!$R$23</f>
        <v>44004</v>
      </c>
      <c r="BS23" s="30" t="str">
        <f>IF(ISERROR(MATCH($F$23,event_dates,0)),"",INDEX(events,MATCH($F$23,event_dates,0)))</f>
        <v/>
      </c>
      <c r="BT23" s="34"/>
      <c r="BU23" s="34"/>
      <c r="BV23" s="25">
        <f>Year!$S$23</f>
        <v>44005</v>
      </c>
      <c r="BW23" s="30" t="str">
        <f>IF(ISERROR(MATCH($J$23,event_dates,0)),"",INDEX(events,MATCH($J$23,event_dates,0)))</f>
        <v/>
      </c>
      <c r="BX23" s="34"/>
      <c r="BY23" s="34"/>
      <c r="BZ23" s="25">
        <f>Year!$T$23</f>
        <v>44006</v>
      </c>
      <c r="CA23" s="30" t="str">
        <f>IF(ISERROR(MATCH($N$23,event_dates,0)),"",INDEX(events,MATCH($N$23,event_dates,0)))</f>
        <v/>
      </c>
      <c r="CB23" s="34"/>
      <c r="CC23" s="34"/>
      <c r="CD23" s="25">
        <f>Year!$U$23</f>
        <v>44007</v>
      </c>
      <c r="CE23" s="30" t="str">
        <f>IF(ISERROR(MATCH($R$23,event_dates,0)),"",INDEX(events,MATCH($R$23,event_dates,0)))</f>
        <v/>
      </c>
      <c r="CF23" s="34"/>
      <c r="CG23" s="34"/>
      <c r="CH23" s="25">
        <f>Year!$V$23</f>
        <v>44008</v>
      </c>
      <c r="CI23" s="30" t="str">
        <f>IF(ISERROR(MATCH($V$23,event_dates,0)),"",INDEX(events,MATCH($V$23,event_dates,0)))</f>
        <v/>
      </c>
      <c r="CJ23" s="34"/>
      <c r="CK23" s="34"/>
      <c r="CL23" s="25">
        <f>Year!$W$23</f>
        <v>44009</v>
      </c>
      <c r="CM23" s="30" t="str">
        <f>IF(ISERROR(MATCH($Z$23,event_dates,0)),"",INDEX(events,MATCH($Z$23,event_dates,0)))</f>
        <v/>
      </c>
      <c r="CN23" s="34"/>
      <c r="CO23" s="32"/>
      <c r="CP23" s="34"/>
      <c r="CQ23" s="34"/>
      <c r="CR23" s="78"/>
      <c r="CS23" s="105"/>
      <c r="CT23" s="25">
        <f>Year!$Q$23</f>
        <v>44003</v>
      </c>
      <c r="CU23" s="30" t="str">
        <f>IF(ISERROR(MATCH($B$23,event_dates,0)),"",INDEX(events,MATCH($B$23,event_dates,0)))</f>
        <v>Father's Day</v>
      </c>
      <c r="CV23" s="34"/>
      <c r="CW23" s="34"/>
      <c r="CX23" s="25">
        <f>Year!$R$23</f>
        <v>44004</v>
      </c>
      <c r="CY23" s="30" t="str">
        <f>IF(ISERROR(MATCH($F$23,event_dates,0)),"",INDEX(events,MATCH($F$23,event_dates,0)))</f>
        <v/>
      </c>
      <c r="CZ23" s="34"/>
      <c r="DA23" s="34"/>
      <c r="DB23" s="25">
        <f>Year!$S$23</f>
        <v>44005</v>
      </c>
      <c r="DC23" s="30" t="str">
        <f>IF(ISERROR(MATCH($J$23,event_dates,0)),"",INDEX(events,MATCH($J$23,event_dates,0)))</f>
        <v/>
      </c>
      <c r="DD23" s="34"/>
      <c r="DE23" s="34"/>
      <c r="DF23" s="25">
        <f>Year!$T$23</f>
        <v>44006</v>
      </c>
      <c r="DG23" s="30" t="str">
        <f>IF(ISERROR(MATCH($N$23,event_dates,0)),"",INDEX(events,MATCH($N$23,event_dates,0)))</f>
        <v/>
      </c>
      <c r="DH23" s="34"/>
      <c r="DI23" s="34"/>
      <c r="DJ23" s="25">
        <f>Year!$U$23</f>
        <v>44007</v>
      </c>
      <c r="DK23" s="30" t="str">
        <f>IF(ISERROR(MATCH($R$23,event_dates,0)),"",INDEX(events,MATCH($R$23,event_dates,0)))</f>
        <v/>
      </c>
      <c r="DL23" s="34"/>
      <c r="DM23" s="34"/>
      <c r="DN23" s="25">
        <f>Year!$V$23</f>
        <v>44008</v>
      </c>
      <c r="DO23" s="30" t="str">
        <f>IF(ISERROR(MATCH($V$23,event_dates,0)),"",INDEX(events,MATCH($V$23,event_dates,0)))</f>
        <v/>
      </c>
      <c r="DP23" s="34"/>
      <c r="DQ23" s="34"/>
      <c r="DR23" s="25">
        <f>Year!$W$23</f>
        <v>44009</v>
      </c>
      <c r="DS23" s="30" t="str">
        <f>IF(ISERROR(MATCH($Z$23,event_dates,0)),"",INDEX(events,MATCH($Z$23,event_dates,0)))</f>
        <v/>
      </c>
      <c r="DT23" s="34"/>
      <c r="DU23" s="32"/>
      <c r="DV23" s="34"/>
      <c r="DW23" s="34"/>
      <c r="DX23" s="78"/>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59"/>
      <c r="AF24" s="77"/>
      <c r="AG24" s="104"/>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59"/>
      <c r="BL24" s="77"/>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59"/>
      <c r="CR24" s="77"/>
      <c r="CS24" s="104"/>
      <c r="CT24" s="319" t="str">
        <f ca="1">IF(ISERROR(MATCH($B$23,event_dates,0)+MATCH($B$23,OFFSET(event_dates,MATCH($B$23,event_dates,0),0,500,1),0)),"",INDEX(events,MATCH($B$23,event_dates,0)+MATCH($B$23,OFFSET(event_dates,MATCH($B$23,event_dates,0),0,500,1),0)))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59"/>
      <c r="DX24" s="77"/>
    </row>
    <row r="25" spans="1:128" s="9" customFormat="1" ht="13.5" x14ac:dyDescent="0.2">
      <c r="A25" s="297"/>
      <c r="B25" s="306"/>
      <c r="C25" s="307"/>
      <c r="D25" s="307"/>
      <c r="E25" s="308"/>
      <c r="F25" s="314"/>
      <c r="G25" s="313"/>
      <c r="H25" s="313"/>
      <c r="I25" s="315"/>
      <c r="J25" s="314"/>
      <c r="K25" s="313"/>
      <c r="L25" s="313"/>
      <c r="M25" s="315"/>
      <c r="N25" s="314"/>
      <c r="O25" s="313"/>
      <c r="P25" s="313"/>
      <c r="Q25" s="315"/>
      <c r="R25" s="314"/>
      <c r="S25" s="313"/>
      <c r="T25" s="313"/>
      <c r="U25" s="315"/>
      <c r="V25" s="314"/>
      <c r="W25" s="313"/>
      <c r="X25" s="313"/>
      <c r="Y25" s="315"/>
      <c r="Z25" s="306"/>
      <c r="AA25" s="307"/>
      <c r="AB25" s="307"/>
      <c r="AC25" s="308"/>
      <c r="AD25" s="59"/>
      <c r="AE25" s="59"/>
      <c r="AF25" s="77"/>
      <c r="AG25" s="104"/>
      <c r="AH25" s="306"/>
      <c r="AI25" s="307"/>
      <c r="AJ25" s="307"/>
      <c r="AK25" s="308"/>
      <c r="AL25" s="314"/>
      <c r="AM25" s="313"/>
      <c r="AN25" s="313"/>
      <c r="AO25" s="315"/>
      <c r="AP25" s="314"/>
      <c r="AQ25" s="313"/>
      <c r="AR25" s="313"/>
      <c r="AS25" s="315"/>
      <c r="AT25" s="314"/>
      <c r="AU25" s="313"/>
      <c r="AV25" s="313"/>
      <c r="AW25" s="315"/>
      <c r="AX25" s="314"/>
      <c r="AY25" s="313"/>
      <c r="AZ25" s="313"/>
      <c r="BA25" s="315"/>
      <c r="BB25" s="314"/>
      <c r="BC25" s="313"/>
      <c r="BD25" s="313"/>
      <c r="BE25" s="315"/>
      <c r="BF25" s="306"/>
      <c r="BG25" s="307"/>
      <c r="BH25" s="307"/>
      <c r="BI25" s="308"/>
      <c r="BJ25" s="59"/>
      <c r="BK25" s="59"/>
      <c r="BL25" s="77"/>
      <c r="BM25" s="104"/>
      <c r="BN25" s="306"/>
      <c r="BO25" s="307"/>
      <c r="BP25" s="307"/>
      <c r="BQ25" s="308"/>
      <c r="BR25" s="314"/>
      <c r="BS25" s="313"/>
      <c r="BT25" s="313"/>
      <c r="BU25" s="315"/>
      <c r="BV25" s="314"/>
      <c r="BW25" s="313"/>
      <c r="BX25" s="313"/>
      <c r="BY25" s="315"/>
      <c r="BZ25" s="314"/>
      <c r="CA25" s="313"/>
      <c r="CB25" s="313"/>
      <c r="CC25" s="315"/>
      <c r="CD25" s="314"/>
      <c r="CE25" s="313"/>
      <c r="CF25" s="313"/>
      <c r="CG25" s="315"/>
      <c r="CH25" s="314"/>
      <c r="CI25" s="313"/>
      <c r="CJ25" s="313"/>
      <c r="CK25" s="315"/>
      <c r="CL25" s="306"/>
      <c r="CM25" s="307"/>
      <c r="CN25" s="307"/>
      <c r="CO25" s="308"/>
      <c r="CP25" s="59"/>
      <c r="CQ25" s="59"/>
      <c r="CR25" s="77"/>
      <c r="CS25" s="104"/>
      <c r="CT25" s="306"/>
      <c r="CU25" s="307"/>
      <c r="CV25" s="307"/>
      <c r="CW25" s="308"/>
      <c r="CX25" s="476"/>
      <c r="CY25" s="313"/>
      <c r="CZ25" s="313"/>
      <c r="DA25" s="315"/>
      <c r="DB25" s="476"/>
      <c r="DC25" s="313"/>
      <c r="DD25" s="313"/>
      <c r="DE25" s="315"/>
      <c r="DF25" s="476"/>
      <c r="DG25" s="313"/>
      <c r="DH25" s="313"/>
      <c r="DI25" s="315"/>
      <c r="DJ25" s="476"/>
      <c r="DK25" s="313"/>
      <c r="DL25" s="313"/>
      <c r="DM25" s="315"/>
      <c r="DN25" s="476"/>
      <c r="DO25" s="313"/>
      <c r="DP25" s="313"/>
      <c r="DQ25" s="315"/>
      <c r="DR25" s="306"/>
      <c r="DS25" s="307"/>
      <c r="DT25" s="307"/>
      <c r="DU25" s="308"/>
      <c r="DV25" s="59"/>
      <c r="DW25" s="59"/>
      <c r="DX25" s="77"/>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59"/>
      <c r="AF26" s="77"/>
      <c r="AG26" s="104"/>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59"/>
      <c r="BL26" s="77"/>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59"/>
      <c r="CR26" s="77"/>
      <c r="CS26" s="104"/>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59"/>
      <c r="DX26" s="77"/>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59"/>
      <c r="AF27" s="77"/>
      <c r="AG27" s="104"/>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59"/>
      <c r="BL27" s="77"/>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59"/>
      <c r="CR27" s="77"/>
      <c r="CS27" s="104"/>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59"/>
      <c r="DX27" s="77"/>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60"/>
      <c r="AF28" s="79"/>
      <c r="AG28" s="106"/>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60"/>
      <c r="BL28" s="79"/>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60"/>
      <c r="CR28" s="79"/>
      <c r="CS28" s="106"/>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60"/>
      <c r="DX28" s="79"/>
    </row>
    <row r="29" spans="1:128" s="33" customFormat="1" ht="18" x14ac:dyDescent="0.2">
      <c r="A29" s="297"/>
      <c r="B29" s="25">
        <f>Year!$Q$24</f>
        <v>44010</v>
      </c>
      <c r="C29" s="30" t="str">
        <f>IF(ISERROR(MATCH($B$29,event_dates,0)),"",INDEX(events,MATCH($B$29,event_dates,0)))</f>
        <v/>
      </c>
      <c r="D29" s="34"/>
      <c r="E29" s="34"/>
      <c r="F29" s="25">
        <f>Year!$R$24</f>
        <v>44011</v>
      </c>
      <c r="G29" s="30" t="str">
        <f>IF(ISERROR(MATCH($F$29,event_dates,0)),"",INDEX(events,MATCH($F$29,event_dates,0)))</f>
        <v/>
      </c>
      <c r="H29" s="34"/>
      <c r="I29" s="34"/>
      <c r="J29" s="25">
        <f>Year!$S$24</f>
        <v>44012</v>
      </c>
      <c r="K29" s="30" t="str">
        <f>IF(ISERROR(MATCH($J$29,event_dates,0)),"",INDEX(events,MATCH($J$29,event_dates,0)))</f>
        <v/>
      </c>
      <c r="L29" s="34"/>
      <c r="M29" s="34"/>
      <c r="N29" s="25" t="str">
        <f>Year!$T$24</f>
        <v/>
      </c>
      <c r="O29" s="30" t="str">
        <f>IF(ISERROR(MATCH($N$29,event_dates,0)),"",INDEX(events,MATCH($N$29,event_dates,0)))</f>
        <v/>
      </c>
      <c r="P29" s="34"/>
      <c r="Q29" s="34"/>
      <c r="R29" s="25" t="str">
        <f>Year!$U$24</f>
        <v/>
      </c>
      <c r="S29" s="30" t="str">
        <f>IF(ISERROR(MATCH($R$29,event_dates,0)),"",INDEX(events,MATCH($R$29,event_dates,0)))</f>
        <v/>
      </c>
      <c r="T29" s="34"/>
      <c r="U29" s="34"/>
      <c r="V29" s="25" t="str">
        <f>Year!$V$24</f>
        <v/>
      </c>
      <c r="W29" s="30" t="str">
        <f>IF(ISERROR(MATCH($V$29,event_dates,0)),"",INDEX(events,MATCH($V$29,event_dates,0)))</f>
        <v/>
      </c>
      <c r="X29" s="34"/>
      <c r="Y29" s="34"/>
      <c r="Z29" s="25" t="str">
        <f>Year!$W$24</f>
        <v/>
      </c>
      <c r="AA29" s="30" t="str">
        <f>IF(ISERROR(MATCH($Z$29,event_dates,0)),"",INDEX(events,MATCH($Z$29,event_dates,0)))</f>
        <v/>
      </c>
      <c r="AB29" s="34"/>
      <c r="AC29" s="32"/>
      <c r="AD29" s="34"/>
      <c r="AE29" s="34"/>
      <c r="AF29" s="78"/>
      <c r="AG29" s="105"/>
      <c r="AH29" s="25">
        <f>Year!$Q$24</f>
        <v>44010</v>
      </c>
      <c r="AI29" s="30" t="str">
        <f>IF(ISERROR(MATCH($B$29,event_dates,0)),"",INDEX(events,MATCH($B$29,event_dates,0)))</f>
        <v/>
      </c>
      <c r="AJ29" s="34"/>
      <c r="AK29" s="34"/>
      <c r="AL29" s="25">
        <f>Year!$R$24</f>
        <v>44011</v>
      </c>
      <c r="AM29" s="30" t="str">
        <f>IF(ISERROR(MATCH($F$29,event_dates,0)),"",INDEX(events,MATCH($F$29,event_dates,0)))</f>
        <v/>
      </c>
      <c r="AN29" s="34"/>
      <c r="AO29" s="34"/>
      <c r="AP29" s="25">
        <f>Year!$S$24</f>
        <v>44012</v>
      </c>
      <c r="AQ29" s="30" t="str">
        <f>IF(ISERROR(MATCH($J$29,event_dates,0)),"",INDEX(events,MATCH($J$29,event_dates,0)))</f>
        <v/>
      </c>
      <c r="AR29" s="34"/>
      <c r="AS29" s="34"/>
      <c r="AT29" s="25" t="str">
        <f>Year!$T$24</f>
        <v/>
      </c>
      <c r="AU29" s="30" t="str">
        <f>IF(ISERROR(MATCH($N$29,event_dates,0)),"",INDEX(events,MATCH($N$29,event_dates,0)))</f>
        <v/>
      </c>
      <c r="AV29" s="34"/>
      <c r="AW29" s="34"/>
      <c r="AX29" s="25" t="str">
        <f>Year!$U$24</f>
        <v/>
      </c>
      <c r="AY29" s="30" t="str">
        <f>IF(ISERROR(MATCH($R$29,event_dates,0)),"",INDEX(events,MATCH($R$29,event_dates,0)))</f>
        <v/>
      </c>
      <c r="AZ29" s="34"/>
      <c r="BA29" s="34"/>
      <c r="BB29" s="25" t="str">
        <f>Year!$V$24</f>
        <v/>
      </c>
      <c r="BC29" s="30" t="str">
        <f>IF(ISERROR(MATCH($V$29,event_dates,0)),"",INDEX(events,MATCH($V$29,event_dates,0)))</f>
        <v/>
      </c>
      <c r="BD29" s="34"/>
      <c r="BE29" s="34"/>
      <c r="BF29" s="25" t="str">
        <f>Year!$W$24</f>
        <v/>
      </c>
      <c r="BG29" s="30" t="str">
        <f>IF(ISERROR(MATCH($Z$29,event_dates,0)),"",INDEX(events,MATCH($Z$29,event_dates,0)))</f>
        <v/>
      </c>
      <c r="BH29" s="34"/>
      <c r="BI29" s="32"/>
      <c r="BJ29" s="34"/>
      <c r="BK29" s="34"/>
      <c r="BL29" s="78"/>
      <c r="BM29" s="105"/>
      <c r="BN29" s="25">
        <f>Year!$Q$24</f>
        <v>44010</v>
      </c>
      <c r="BO29" s="30" t="str">
        <f>IF(ISERROR(MATCH($B$29,event_dates,0)),"",INDEX(events,MATCH($B$29,event_dates,0)))</f>
        <v/>
      </c>
      <c r="BP29" s="34"/>
      <c r="BQ29" s="34"/>
      <c r="BR29" s="25">
        <f>Year!$R$24</f>
        <v>44011</v>
      </c>
      <c r="BS29" s="30" t="str">
        <f>IF(ISERROR(MATCH($F$29,event_dates,0)),"",INDEX(events,MATCH($F$29,event_dates,0)))</f>
        <v/>
      </c>
      <c r="BT29" s="34"/>
      <c r="BU29" s="34"/>
      <c r="BV29" s="25">
        <f>Year!$S$24</f>
        <v>44012</v>
      </c>
      <c r="BW29" s="30" t="str">
        <f>IF(ISERROR(MATCH($J$29,event_dates,0)),"",INDEX(events,MATCH($J$29,event_dates,0)))</f>
        <v/>
      </c>
      <c r="BX29" s="34"/>
      <c r="BY29" s="34"/>
      <c r="BZ29" s="25" t="str">
        <f>Year!$T$24</f>
        <v/>
      </c>
      <c r="CA29" s="30" t="str">
        <f>IF(ISERROR(MATCH($N$29,event_dates,0)),"",INDEX(events,MATCH($N$29,event_dates,0)))</f>
        <v/>
      </c>
      <c r="CB29" s="34"/>
      <c r="CC29" s="34"/>
      <c r="CD29" s="25" t="str">
        <f>Year!$U$24</f>
        <v/>
      </c>
      <c r="CE29" s="30" t="str">
        <f>IF(ISERROR(MATCH($R$29,event_dates,0)),"",INDEX(events,MATCH($R$29,event_dates,0)))</f>
        <v/>
      </c>
      <c r="CF29" s="34"/>
      <c r="CG29" s="34"/>
      <c r="CH29" s="25" t="str">
        <f>Year!$V$24</f>
        <v/>
      </c>
      <c r="CI29" s="30" t="str">
        <f>IF(ISERROR(MATCH($V$29,event_dates,0)),"",INDEX(events,MATCH($V$29,event_dates,0)))</f>
        <v/>
      </c>
      <c r="CJ29" s="34"/>
      <c r="CK29" s="34"/>
      <c r="CL29" s="25" t="str">
        <f>Year!$W$24</f>
        <v/>
      </c>
      <c r="CM29" s="30" t="str">
        <f>IF(ISERROR(MATCH($Z$29,event_dates,0)),"",INDEX(events,MATCH($Z$29,event_dates,0)))</f>
        <v/>
      </c>
      <c r="CN29" s="34"/>
      <c r="CO29" s="32"/>
      <c r="CP29" s="34"/>
      <c r="CQ29" s="34"/>
      <c r="CR29" s="78"/>
      <c r="CS29" s="105"/>
      <c r="CT29" s="25">
        <f>Year!$Q$24</f>
        <v>44010</v>
      </c>
      <c r="CU29" s="30" t="str">
        <f>IF(ISERROR(MATCH($B$29,event_dates,0)),"",INDEX(events,MATCH($B$29,event_dates,0)))</f>
        <v/>
      </c>
      <c r="CV29" s="34"/>
      <c r="CW29" s="34"/>
      <c r="CX29" s="25">
        <f>Year!$R$24</f>
        <v>44011</v>
      </c>
      <c r="CY29" s="30" t="str">
        <f>IF(ISERROR(MATCH($F$29,event_dates,0)),"",INDEX(events,MATCH($F$29,event_dates,0)))</f>
        <v/>
      </c>
      <c r="CZ29" s="34"/>
      <c r="DA29" s="34"/>
      <c r="DB29" s="25">
        <f>Year!$S$24</f>
        <v>44012</v>
      </c>
      <c r="DC29" s="30" t="str">
        <f>IF(ISERROR(MATCH($J$29,event_dates,0)),"",INDEX(events,MATCH($J$29,event_dates,0)))</f>
        <v/>
      </c>
      <c r="DD29" s="34"/>
      <c r="DE29" s="34"/>
      <c r="DF29" s="25" t="str">
        <f>Year!$T$24</f>
        <v/>
      </c>
      <c r="DG29" s="30" t="str">
        <f>IF(ISERROR(MATCH($N$29,event_dates,0)),"",INDEX(events,MATCH($N$29,event_dates,0)))</f>
        <v/>
      </c>
      <c r="DH29" s="34"/>
      <c r="DI29" s="34"/>
      <c r="DJ29" s="25" t="str">
        <f>Year!$U$24</f>
        <v/>
      </c>
      <c r="DK29" s="30" t="str">
        <f>IF(ISERROR(MATCH($R$29,event_dates,0)),"",INDEX(events,MATCH($R$29,event_dates,0)))</f>
        <v/>
      </c>
      <c r="DL29" s="34"/>
      <c r="DM29" s="34"/>
      <c r="DN29" s="25" t="str">
        <f>Year!$V$24</f>
        <v/>
      </c>
      <c r="DO29" s="30" t="str">
        <f>IF(ISERROR(MATCH($V$29,event_dates,0)),"",INDEX(events,MATCH($V$29,event_dates,0)))</f>
        <v/>
      </c>
      <c r="DP29" s="34"/>
      <c r="DQ29" s="34"/>
      <c r="DR29" s="25" t="str">
        <f>Year!$W$24</f>
        <v/>
      </c>
      <c r="DS29" s="30" t="str">
        <f>IF(ISERROR(MATCH($Z$29,event_dates,0)),"",INDEX(events,MATCH($Z$29,event_dates,0)))</f>
        <v/>
      </c>
      <c r="DT29" s="34"/>
      <c r="DU29" s="32"/>
      <c r="DV29" s="34"/>
      <c r="DW29" s="3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59"/>
      <c r="AF30" s="77"/>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59"/>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59"/>
      <c r="CR30" s="77"/>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59"/>
      <c r="DX30" s="77"/>
    </row>
    <row r="31" spans="1:128" s="9" customFormat="1" ht="13.5" x14ac:dyDescent="0.2">
      <c r="A31" s="297"/>
      <c r="B31" s="306"/>
      <c r="C31" s="307"/>
      <c r="D31" s="307"/>
      <c r="E31" s="308"/>
      <c r="F31" s="314"/>
      <c r="G31" s="313"/>
      <c r="H31" s="313"/>
      <c r="I31" s="315"/>
      <c r="J31" s="314"/>
      <c r="K31" s="313"/>
      <c r="L31" s="313"/>
      <c r="M31" s="315"/>
      <c r="N31" s="314"/>
      <c r="O31" s="313"/>
      <c r="P31" s="313"/>
      <c r="Q31" s="315"/>
      <c r="R31" s="314"/>
      <c r="S31" s="313"/>
      <c r="T31" s="313"/>
      <c r="U31" s="315"/>
      <c r="V31" s="314"/>
      <c r="W31" s="313"/>
      <c r="X31" s="313"/>
      <c r="Y31" s="315"/>
      <c r="Z31" s="306"/>
      <c r="AA31" s="307"/>
      <c r="AB31" s="307"/>
      <c r="AC31" s="308"/>
      <c r="AD31" s="59"/>
      <c r="AE31" s="59"/>
      <c r="AF31" s="77"/>
      <c r="AG31" s="104"/>
      <c r="AH31" s="306"/>
      <c r="AI31" s="307"/>
      <c r="AJ31" s="307"/>
      <c r="AK31" s="308"/>
      <c r="AL31" s="314"/>
      <c r="AM31" s="313"/>
      <c r="AN31" s="313"/>
      <c r="AO31" s="315"/>
      <c r="AP31" s="314"/>
      <c r="AQ31" s="313"/>
      <c r="AR31" s="313"/>
      <c r="AS31" s="315"/>
      <c r="AT31" s="314"/>
      <c r="AU31" s="313"/>
      <c r="AV31" s="313"/>
      <c r="AW31" s="315"/>
      <c r="AX31" s="314"/>
      <c r="AY31" s="313"/>
      <c r="AZ31" s="313"/>
      <c r="BA31" s="315"/>
      <c r="BB31" s="314"/>
      <c r="BC31" s="313"/>
      <c r="BD31" s="313"/>
      <c r="BE31" s="315"/>
      <c r="BF31" s="306"/>
      <c r="BG31" s="307"/>
      <c r="BH31" s="307"/>
      <c r="BI31" s="308"/>
      <c r="BJ31" s="59"/>
      <c r="BK31" s="59"/>
      <c r="BL31" s="77"/>
      <c r="BM31" s="104"/>
      <c r="BN31" s="306"/>
      <c r="BO31" s="307"/>
      <c r="BP31" s="307"/>
      <c r="BQ31" s="308"/>
      <c r="BR31" s="314"/>
      <c r="BS31" s="313"/>
      <c r="BT31" s="313"/>
      <c r="BU31" s="315"/>
      <c r="BV31" s="314"/>
      <c r="BW31" s="313"/>
      <c r="BX31" s="313"/>
      <c r="BY31" s="315"/>
      <c r="BZ31" s="314"/>
      <c r="CA31" s="313"/>
      <c r="CB31" s="313"/>
      <c r="CC31" s="315"/>
      <c r="CD31" s="314"/>
      <c r="CE31" s="313"/>
      <c r="CF31" s="313"/>
      <c r="CG31" s="315"/>
      <c r="CH31" s="314"/>
      <c r="CI31" s="313"/>
      <c r="CJ31" s="313"/>
      <c r="CK31" s="315"/>
      <c r="CL31" s="306"/>
      <c r="CM31" s="307"/>
      <c r="CN31" s="307"/>
      <c r="CO31" s="308"/>
      <c r="CP31" s="59"/>
      <c r="CQ31" s="59"/>
      <c r="CR31" s="77"/>
      <c r="CS31" s="104"/>
      <c r="CT31" s="306"/>
      <c r="CU31" s="307"/>
      <c r="CV31" s="307"/>
      <c r="CW31" s="308"/>
      <c r="CX31" s="476"/>
      <c r="CY31" s="313"/>
      <c r="CZ31" s="313"/>
      <c r="DA31" s="315"/>
      <c r="DB31" s="476"/>
      <c r="DC31" s="313"/>
      <c r="DD31" s="313"/>
      <c r="DE31" s="315"/>
      <c r="DF31" s="476"/>
      <c r="DG31" s="313"/>
      <c r="DH31" s="313"/>
      <c r="DI31" s="315"/>
      <c r="DJ31" s="476"/>
      <c r="DK31" s="313"/>
      <c r="DL31" s="313"/>
      <c r="DM31" s="315"/>
      <c r="DN31" s="476"/>
      <c r="DO31" s="313"/>
      <c r="DP31" s="313"/>
      <c r="DQ31" s="315"/>
      <c r="DR31" s="306"/>
      <c r="DS31" s="307"/>
      <c r="DT31" s="307"/>
      <c r="DU31" s="308"/>
      <c r="DV31" s="59"/>
      <c r="DW31" s="59"/>
      <c r="DX31" s="77"/>
    </row>
    <row r="32" spans="1:128" s="9" customFormat="1" ht="13.5" x14ac:dyDescent="0.2">
      <c r="A32" s="297"/>
      <c r="B32" s="306"/>
      <c r="C32" s="307"/>
      <c r="D32" s="307"/>
      <c r="E32" s="308"/>
      <c r="F32" s="314"/>
      <c r="G32" s="313"/>
      <c r="H32" s="313"/>
      <c r="I32" s="315"/>
      <c r="J32" s="314"/>
      <c r="K32" s="313"/>
      <c r="L32" s="313"/>
      <c r="M32" s="315"/>
      <c r="N32" s="314"/>
      <c r="O32" s="313"/>
      <c r="P32" s="313"/>
      <c r="Q32" s="315"/>
      <c r="R32" s="314"/>
      <c r="S32" s="313"/>
      <c r="T32" s="313"/>
      <c r="U32" s="315"/>
      <c r="V32" s="314"/>
      <c r="W32" s="313"/>
      <c r="X32" s="313"/>
      <c r="Y32" s="315"/>
      <c r="Z32" s="306"/>
      <c r="AA32" s="307"/>
      <c r="AB32" s="307"/>
      <c r="AC32" s="308"/>
      <c r="AD32" s="59"/>
      <c r="AE32" s="59"/>
      <c r="AF32" s="77"/>
      <c r="AG32" s="104"/>
      <c r="AH32" s="306"/>
      <c r="AI32" s="307"/>
      <c r="AJ32" s="307"/>
      <c r="AK32" s="308"/>
      <c r="AL32" s="314"/>
      <c r="AM32" s="313"/>
      <c r="AN32" s="313"/>
      <c r="AO32" s="315"/>
      <c r="AP32" s="314"/>
      <c r="AQ32" s="313"/>
      <c r="AR32" s="313"/>
      <c r="AS32" s="315"/>
      <c r="AT32" s="314"/>
      <c r="AU32" s="313"/>
      <c r="AV32" s="313"/>
      <c r="AW32" s="315"/>
      <c r="AX32" s="314"/>
      <c r="AY32" s="313"/>
      <c r="AZ32" s="313"/>
      <c r="BA32" s="315"/>
      <c r="BB32" s="314"/>
      <c r="BC32" s="313"/>
      <c r="BD32" s="313"/>
      <c r="BE32" s="315"/>
      <c r="BF32" s="306"/>
      <c r="BG32" s="307"/>
      <c r="BH32" s="307"/>
      <c r="BI32" s="308"/>
      <c r="BJ32" s="59"/>
      <c r="BK32" s="59"/>
      <c r="BL32" s="77"/>
      <c r="BM32" s="104"/>
      <c r="BN32" s="306"/>
      <c r="BO32" s="307"/>
      <c r="BP32" s="307"/>
      <c r="BQ32" s="308"/>
      <c r="BR32" s="314"/>
      <c r="BS32" s="313"/>
      <c r="BT32" s="313"/>
      <c r="BU32" s="315"/>
      <c r="BV32" s="314"/>
      <c r="BW32" s="313"/>
      <c r="BX32" s="313"/>
      <c r="BY32" s="315"/>
      <c r="BZ32" s="314"/>
      <c r="CA32" s="313"/>
      <c r="CB32" s="313"/>
      <c r="CC32" s="315"/>
      <c r="CD32" s="314"/>
      <c r="CE32" s="313"/>
      <c r="CF32" s="313"/>
      <c r="CG32" s="315"/>
      <c r="CH32" s="314"/>
      <c r="CI32" s="313"/>
      <c r="CJ32" s="313"/>
      <c r="CK32" s="315"/>
      <c r="CL32" s="306"/>
      <c r="CM32" s="307"/>
      <c r="CN32" s="307"/>
      <c r="CO32" s="308"/>
      <c r="CP32" s="59"/>
      <c r="CQ32" s="59"/>
      <c r="CR32" s="77"/>
      <c r="CS32" s="104"/>
      <c r="CT32" s="306"/>
      <c r="CU32" s="307"/>
      <c r="CV32" s="307"/>
      <c r="CW32" s="308"/>
      <c r="CX32" s="314"/>
      <c r="CY32" s="313"/>
      <c r="CZ32" s="313"/>
      <c r="DA32" s="315"/>
      <c r="DB32" s="314"/>
      <c r="DC32" s="313"/>
      <c r="DD32" s="313"/>
      <c r="DE32" s="315"/>
      <c r="DF32" s="314"/>
      <c r="DG32" s="313"/>
      <c r="DH32" s="313"/>
      <c r="DI32" s="315"/>
      <c r="DJ32" s="314"/>
      <c r="DK32" s="313"/>
      <c r="DL32" s="313"/>
      <c r="DM32" s="315"/>
      <c r="DN32" s="314"/>
      <c r="DO32" s="313"/>
      <c r="DP32" s="313"/>
      <c r="DQ32" s="315"/>
      <c r="DR32" s="306"/>
      <c r="DS32" s="307"/>
      <c r="DT32" s="307"/>
      <c r="DU32" s="308"/>
      <c r="DV32" s="59"/>
      <c r="DW32" s="59"/>
      <c r="DX32" s="77"/>
    </row>
    <row r="33" spans="1:129" s="9" customFormat="1" ht="13.5" x14ac:dyDescent="0.2">
      <c r="A33" s="297"/>
      <c r="B33" s="306"/>
      <c r="C33" s="307"/>
      <c r="D33" s="307"/>
      <c r="E33" s="308"/>
      <c r="F33" s="314"/>
      <c r="G33" s="313"/>
      <c r="H33" s="313"/>
      <c r="I33" s="315"/>
      <c r="J33" s="314"/>
      <c r="K33" s="313"/>
      <c r="L33" s="313"/>
      <c r="M33" s="315"/>
      <c r="N33" s="314"/>
      <c r="O33" s="313"/>
      <c r="P33" s="313"/>
      <c r="Q33" s="315"/>
      <c r="R33" s="314"/>
      <c r="S33" s="313"/>
      <c r="T33" s="313"/>
      <c r="U33" s="315"/>
      <c r="V33" s="314"/>
      <c r="W33" s="313"/>
      <c r="X33" s="313"/>
      <c r="Y33" s="315"/>
      <c r="Z33" s="306"/>
      <c r="AA33" s="307"/>
      <c r="AB33" s="307"/>
      <c r="AC33" s="308"/>
      <c r="AD33" s="59"/>
      <c r="AE33" s="59"/>
      <c r="AF33" s="77"/>
      <c r="AG33" s="104"/>
      <c r="AH33" s="306"/>
      <c r="AI33" s="307"/>
      <c r="AJ33" s="307"/>
      <c r="AK33" s="308"/>
      <c r="AL33" s="314"/>
      <c r="AM33" s="313"/>
      <c r="AN33" s="313"/>
      <c r="AO33" s="315"/>
      <c r="AP33" s="314"/>
      <c r="AQ33" s="313"/>
      <c r="AR33" s="313"/>
      <c r="AS33" s="315"/>
      <c r="AT33" s="314"/>
      <c r="AU33" s="313"/>
      <c r="AV33" s="313"/>
      <c r="AW33" s="315"/>
      <c r="AX33" s="314"/>
      <c r="AY33" s="313"/>
      <c r="AZ33" s="313"/>
      <c r="BA33" s="315"/>
      <c r="BB33" s="314"/>
      <c r="BC33" s="313"/>
      <c r="BD33" s="313"/>
      <c r="BE33" s="315"/>
      <c r="BF33" s="306"/>
      <c r="BG33" s="307"/>
      <c r="BH33" s="307"/>
      <c r="BI33" s="308"/>
      <c r="BJ33" s="59"/>
      <c r="BK33" s="59"/>
      <c r="BL33" s="77"/>
      <c r="BM33" s="104"/>
      <c r="BN33" s="306"/>
      <c r="BO33" s="307"/>
      <c r="BP33" s="307"/>
      <c r="BQ33" s="308"/>
      <c r="BR33" s="314"/>
      <c r="BS33" s="313"/>
      <c r="BT33" s="313"/>
      <c r="BU33" s="315"/>
      <c r="BV33" s="314"/>
      <c r="BW33" s="313"/>
      <c r="BX33" s="313"/>
      <c r="BY33" s="315"/>
      <c r="BZ33" s="314"/>
      <c r="CA33" s="313"/>
      <c r="CB33" s="313"/>
      <c r="CC33" s="315"/>
      <c r="CD33" s="314"/>
      <c r="CE33" s="313"/>
      <c r="CF33" s="313"/>
      <c r="CG33" s="315"/>
      <c r="CH33" s="314"/>
      <c r="CI33" s="313"/>
      <c r="CJ33" s="313"/>
      <c r="CK33" s="315"/>
      <c r="CL33" s="306"/>
      <c r="CM33" s="307"/>
      <c r="CN33" s="307"/>
      <c r="CO33" s="308"/>
      <c r="CP33" s="59"/>
      <c r="CQ33" s="59"/>
      <c r="CR33" s="77"/>
      <c r="CS33" s="104"/>
      <c r="CT33" s="306"/>
      <c r="CU33" s="307"/>
      <c r="CV33" s="307"/>
      <c r="CW33" s="308"/>
      <c r="CX33" s="314"/>
      <c r="CY33" s="313"/>
      <c r="CZ33" s="313"/>
      <c r="DA33" s="315"/>
      <c r="DB33" s="314"/>
      <c r="DC33" s="313"/>
      <c r="DD33" s="313"/>
      <c r="DE33" s="315"/>
      <c r="DF33" s="314"/>
      <c r="DG33" s="313"/>
      <c r="DH33" s="313"/>
      <c r="DI33" s="315"/>
      <c r="DJ33" s="314"/>
      <c r="DK33" s="313"/>
      <c r="DL33" s="313"/>
      <c r="DM33" s="315"/>
      <c r="DN33" s="314"/>
      <c r="DO33" s="313"/>
      <c r="DP33" s="313"/>
      <c r="DQ33" s="315"/>
      <c r="DR33" s="306"/>
      <c r="DS33" s="307"/>
      <c r="DT33" s="307"/>
      <c r="DU33" s="308"/>
      <c r="DV33" s="59"/>
      <c r="DW33" s="59"/>
      <c r="DX33" s="77"/>
    </row>
    <row r="34" spans="1:129" s="10" customFormat="1" ht="12.75" customHeight="1" x14ac:dyDescent="0.2">
      <c r="A34" s="297"/>
      <c r="B34" s="309"/>
      <c r="C34" s="310"/>
      <c r="D34" s="310"/>
      <c r="E34" s="311"/>
      <c r="F34" s="316"/>
      <c r="G34" s="317"/>
      <c r="H34" s="317"/>
      <c r="I34" s="318"/>
      <c r="J34" s="316"/>
      <c r="K34" s="317"/>
      <c r="L34" s="317"/>
      <c r="M34" s="318"/>
      <c r="N34" s="316"/>
      <c r="O34" s="317"/>
      <c r="P34" s="317"/>
      <c r="Q34" s="318"/>
      <c r="R34" s="316"/>
      <c r="S34" s="317"/>
      <c r="T34" s="317"/>
      <c r="U34" s="318"/>
      <c r="V34" s="316"/>
      <c r="W34" s="317"/>
      <c r="X34" s="317"/>
      <c r="Y34" s="318"/>
      <c r="Z34" s="309"/>
      <c r="AA34" s="310"/>
      <c r="AB34" s="310"/>
      <c r="AC34" s="311"/>
      <c r="AD34" s="60"/>
      <c r="AE34" s="60"/>
      <c r="AF34" s="79"/>
      <c r="AG34" s="106"/>
      <c r="AH34" s="309"/>
      <c r="AI34" s="310"/>
      <c r="AJ34" s="310"/>
      <c r="AK34" s="311"/>
      <c r="AL34" s="316"/>
      <c r="AM34" s="317"/>
      <c r="AN34" s="317"/>
      <c r="AO34" s="318"/>
      <c r="AP34" s="316"/>
      <c r="AQ34" s="317"/>
      <c r="AR34" s="317"/>
      <c r="AS34" s="318"/>
      <c r="AT34" s="316"/>
      <c r="AU34" s="317"/>
      <c r="AV34" s="317"/>
      <c r="AW34" s="318"/>
      <c r="AX34" s="316"/>
      <c r="AY34" s="317"/>
      <c r="AZ34" s="317"/>
      <c r="BA34" s="318"/>
      <c r="BB34" s="316"/>
      <c r="BC34" s="317"/>
      <c r="BD34" s="317"/>
      <c r="BE34" s="318"/>
      <c r="BF34" s="309"/>
      <c r="BG34" s="310"/>
      <c r="BH34" s="310"/>
      <c r="BI34" s="311"/>
      <c r="BJ34" s="60"/>
      <c r="BK34" s="60"/>
      <c r="BL34" s="79"/>
      <c r="BM34" s="106"/>
      <c r="BN34" s="309"/>
      <c r="BO34" s="310"/>
      <c r="BP34" s="310"/>
      <c r="BQ34" s="311"/>
      <c r="BR34" s="316"/>
      <c r="BS34" s="317"/>
      <c r="BT34" s="317"/>
      <c r="BU34" s="318"/>
      <c r="BV34" s="316"/>
      <c r="BW34" s="317"/>
      <c r="BX34" s="317"/>
      <c r="BY34" s="318"/>
      <c r="BZ34" s="316"/>
      <c r="CA34" s="317"/>
      <c r="CB34" s="317"/>
      <c r="CC34" s="318"/>
      <c r="CD34" s="316"/>
      <c r="CE34" s="317"/>
      <c r="CF34" s="317"/>
      <c r="CG34" s="318"/>
      <c r="CH34" s="316"/>
      <c r="CI34" s="317"/>
      <c r="CJ34" s="317"/>
      <c r="CK34" s="318"/>
      <c r="CL34" s="309"/>
      <c r="CM34" s="310"/>
      <c r="CN34" s="310"/>
      <c r="CO34" s="311"/>
      <c r="CP34" s="60"/>
      <c r="CQ34" s="60"/>
      <c r="CR34" s="79"/>
      <c r="CS34" s="106"/>
      <c r="CT34" s="309"/>
      <c r="CU34" s="310"/>
      <c r="CV34" s="310"/>
      <c r="CW34" s="311"/>
      <c r="CX34" s="316"/>
      <c r="CY34" s="317"/>
      <c r="CZ34" s="317"/>
      <c r="DA34" s="318"/>
      <c r="DB34" s="316"/>
      <c r="DC34" s="317"/>
      <c r="DD34" s="317"/>
      <c r="DE34" s="318"/>
      <c r="DF34" s="316"/>
      <c r="DG34" s="317"/>
      <c r="DH34" s="317"/>
      <c r="DI34" s="318"/>
      <c r="DJ34" s="316"/>
      <c r="DK34" s="317"/>
      <c r="DL34" s="317"/>
      <c r="DM34" s="318"/>
      <c r="DN34" s="316"/>
      <c r="DO34" s="317"/>
      <c r="DP34" s="317"/>
      <c r="DQ34" s="318"/>
      <c r="DR34" s="309"/>
      <c r="DS34" s="310"/>
      <c r="DT34" s="310"/>
      <c r="DU34" s="311"/>
      <c r="DV34" s="60"/>
      <c r="DW34" s="60"/>
      <c r="DX34" s="79"/>
    </row>
    <row r="35" spans="1:129" s="40" customFormat="1" ht="18" x14ac:dyDescent="0.25">
      <c r="A35" s="297"/>
      <c r="B35" s="25" t="str">
        <f>Year!$Q$25</f>
        <v/>
      </c>
      <c r="C35" s="30" t="str">
        <f>IF(ISERROR(MATCH($B$35,event_dates,0)),"",INDEX(events,MATCH($B$35,event_dates,0)))</f>
        <v/>
      </c>
      <c r="D35" s="61"/>
      <c r="E35" s="61"/>
      <c r="F35" s="25" t="str">
        <f>Year!$R$25</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1"/>
      <c r="AF35" s="80"/>
      <c r="AG35" s="107"/>
      <c r="AH35" s="25" t="str">
        <f>Year!$Q$25</f>
        <v/>
      </c>
      <c r="AI35" s="30" t="str">
        <f>IF(ISERROR(MATCH($B$35,event_dates,0)),"",INDEX(events,MATCH($B$35,event_dates,0)))</f>
        <v/>
      </c>
      <c r="AJ35" s="61"/>
      <c r="AK35" s="61"/>
      <c r="AL35" s="25" t="str">
        <f>Year!$R$25</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1"/>
      <c r="BL35" s="80"/>
      <c r="BM35" s="107"/>
      <c r="BN35" s="25" t="str">
        <f>Year!$Q$25</f>
        <v/>
      </c>
      <c r="BO35" s="30" t="str">
        <f>IF(ISERROR(MATCH($B$35,event_dates,0)),"",INDEX(events,MATCH($B$35,event_dates,0)))</f>
        <v/>
      </c>
      <c r="BP35" s="61"/>
      <c r="BQ35" s="61"/>
      <c r="BR35" s="25" t="str">
        <f>Year!$R$25</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1"/>
      <c r="CR35" s="80"/>
      <c r="CS35" s="107"/>
      <c r="CT35" s="25" t="str">
        <f>Year!$Q$25</f>
        <v/>
      </c>
      <c r="CU35" s="30" t="str">
        <f>IF(ISERROR(MATCH($B$35,event_dates,0)),"",INDEX(events,MATCH($B$35,event_dates,0)))</f>
        <v/>
      </c>
      <c r="CV35" s="61"/>
      <c r="CW35" s="61"/>
      <c r="CX35" s="25" t="str">
        <f>Year!$R$25</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1"/>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43"/>
      <c r="AF36" s="81"/>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4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43"/>
      <c r="CR36" s="81"/>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4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43"/>
      <c r="AF37" s="81"/>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4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43"/>
      <c r="CR37" s="81"/>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4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43"/>
      <c r="AF38" s="81"/>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4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43"/>
      <c r="CR38" s="81"/>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4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43"/>
      <c r="AF39" s="81"/>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4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43"/>
      <c r="CR39" s="81"/>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4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43"/>
      <c r="AF40" s="81"/>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4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43"/>
      <c r="CR40" s="81"/>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4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3"/>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9"/>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1</v>
      </c>
      <c r="AC44" s="148"/>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1</v>
      </c>
      <c r="BI44" s="217"/>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1</v>
      </c>
      <c r="CO44" s="217"/>
      <c r="CP44" s="55" t="str">
        <f>$BU$3</f>
        <v xml:space="preserve"> </v>
      </c>
      <c r="CQ44" s="55" t="str">
        <f>$CC$3</f>
        <v xml:space="preserve"> </v>
      </c>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1</v>
      </c>
      <c r="DU44" s="217"/>
      <c r="DV44" s="55">
        <f>$DA$3</f>
        <v>0</v>
      </c>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2</v>
      </c>
      <c r="AC45" s="148"/>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2</v>
      </c>
      <c r="BI45" s="217"/>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2</v>
      </c>
      <c r="CO45" s="217"/>
      <c r="CP45" s="55" t="str">
        <f t="shared" ref="CP45:CP74" si="2">$BU$3</f>
        <v xml:space="preserve"> </v>
      </c>
      <c r="CQ45" s="55" t="str">
        <f t="shared" ref="CQ45:CQ74" si="3">$CC$3</f>
        <v xml:space="preserve"> </v>
      </c>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2</v>
      </c>
      <c r="DU45" s="217"/>
      <c r="DV45" s="55">
        <f t="shared" ref="DV45:DV74" si="4">$DA$3</f>
        <v>0</v>
      </c>
      <c r="DW45" s="55">
        <f t="shared" ref="DW45:DW74" si="5">$DI$3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3</v>
      </c>
      <c r="AC46" s="148"/>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3</v>
      </c>
      <c r="BI46" s="217"/>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3</v>
      </c>
      <c r="CO46" s="217"/>
      <c r="CP46" s="55" t="str">
        <f t="shared" si="2"/>
        <v xml:space="preserve"> </v>
      </c>
      <c r="CQ46" s="55" t="str">
        <f t="shared" si="3"/>
        <v xml:space="preserve"> </v>
      </c>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3</v>
      </c>
      <c r="DU46" s="217"/>
      <c r="DV46" s="55">
        <f t="shared" si="4"/>
        <v>0</v>
      </c>
      <c r="DW46" s="55">
        <f t="shared" si="5"/>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4</v>
      </c>
      <c r="AC47" s="148"/>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4</v>
      </c>
      <c r="BI47" s="217"/>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4</v>
      </c>
      <c r="CO47" s="217"/>
      <c r="CP47" s="55" t="str">
        <f t="shared" si="2"/>
        <v xml:space="preserve"> </v>
      </c>
      <c r="CQ47" s="55" t="str">
        <f t="shared" si="3"/>
        <v xml:space="preserve"> </v>
      </c>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4</v>
      </c>
      <c r="DU47" s="217"/>
      <c r="DV47" s="55">
        <f t="shared" si="4"/>
        <v>0</v>
      </c>
      <c r="DW47" s="55">
        <f t="shared" si="5"/>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5</v>
      </c>
      <c r="AC48" s="148"/>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5</v>
      </c>
      <c r="BI48" s="217"/>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5</v>
      </c>
      <c r="CO48" s="217"/>
      <c r="CP48" s="55" t="str">
        <f t="shared" si="2"/>
        <v xml:space="preserve"> </v>
      </c>
      <c r="CQ48" s="55" t="str">
        <f t="shared" si="3"/>
        <v xml:space="preserve"> </v>
      </c>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5</v>
      </c>
      <c r="DU48" s="217"/>
      <c r="DV48" s="55">
        <f t="shared" si="4"/>
        <v>0</v>
      </c>
      <c r="DW48" s="55">
        <f t="shared" si="5"/>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8</v>
      </c>
      <c r="AC49" s="148"/>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8</v>
      </c>
      <c r="BI49" s="217"/>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8</v>
      </c>
      <c r="CO49" s="217"/>
      <c r="CP49" s="55" t="str">
        <f t="shared" si="2"/>
        <v xml:space="preserve"> </v>
      </c>
      <c r="CQ49" s="55" t="str">
        <f t="shared" si="3"/>
        <v xml:space="preserve"> </v>
      </c>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8</v>
      </c>
      <c r="DU49" s="217"/>
      <c r="DV49" s="55">
        <f t="shared" si="4"/>
        <v>0</v>
      </c>
      <c r="DW49" s="55">
        <f t="shared" si="5"/>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9</v>
      </c>
      <c r="AC50" s="148"/>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9</v>
      </c>
      <c r="BI50" s="217"/>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9</v>
      </c>
      <c r="CO50" s="217"/>
      <c r="CP50" s="55" t="str">
        <f t="shared" si="2"/>
        <v xml:space="preserve"> </v>
      </c>
      <c r="CQ50" s="55" t="str">
        <f t="shared" si="3"/>
        <v xml:space="preserve"> </v>
      </c>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9</v>
      </c>
      <c r="DU50" s="217"/>
      <c r="DV50" s="55">
        <f t="shared" si="4"/>
        <v>0</v>
      </c>
      <c r="DW50" s="55">
        <f t="shared" si="5"/>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10</v>
      </c>
      <c r="AC51" s="148"/>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10</v>
      </c>
      <c r="BI51" s="217"/>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10</v>
      </c>
      <c r="CO51" s="217"/>
      <c r="CP51" s="55" t="str">
        <f t="shared" si="2"/>
        <v xml:space="preserve"> </v>
      </c>
      <c r="CQ51" s="55" t="str">
        <f t="shared" si="3"/>
        <v xml:space="preserve"> </v>
      </c>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10</v>
      </c>
      <c r="DU51" s="217"/>
      <c r="DV51" s="55">
        <f t="shared" si="4"/>
        <v>0</v>
      </c>
      <c r="DW51" s="55">
        <f t="shared" si="5"/>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11</v>
      </c>
      <c r="AC52" s="148"/>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11</v>
      </c>
      <c r="BI52" s="217"/>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11</v>
      </c>
      <c r="CO52" s="217"/>
      <c r="CP52" s="55" t="str">
        <f t="shared" si="2"/>
        <v xml:space="preserve"> </v>
      </c>
      <c r="CQ52" s="55" t="str">
        <f t="shared" si="3"/>
        <v xml:space="preserve"> </v>
      </c>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11</v>
      </c>
      <c r="DU52" s="217"/>
      <c r="DV52" s="55">
        <f t="shared" si="4"/>
        <v>0</v>
      </c>
      <c r="DW52" s="55">
        <f t="shared" si="5"/>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12</v>
      </c>
      <c r="AC53" s="148"/>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12</v>
      </c>
      <c r="BI53" s="217"/>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12</v>
      </c>
      <c r="CO53" s="217"/>
      <c r="CP53" s="55" t="str">
        <f t="shared" si="2"/>
        <v xml:space="preserve"> </v>
      </c>
      <c r="CQ53" s="55" t="str">
        <f t="shared" si="3"/>
        <v xml:space="preserve"> </v>
      </c>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12</v>
      </c>
      <c r="DU53" s="217"/>
      <c r="DV53" s="55">
        <f t="shared" si="4"/>
        <v>0</v>
      </c>
      <c r="DW53" s="55">
        <f t="shared" si="5"/>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15</v>
      </c>
      <c r="AC54" s="148"/>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15</v>
      </c>
      <c r="BI54" s="217"/>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15</v>
      </c>
      <c r="CO54" s="217"/>
      <c r="CP54" s="55" t="str">
        <f t="shared" si="2"/>
        <v xml:space="preserve"> </v>
      </c>
      <c r="CQ54" s="55" t="str">
        <f t="shared" si="3"/>
        <v xml:space="preserve"> </v>
      </c>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15</v>
      </c>
      <c r="DU54" s="217"/>
      <c r="DV54" s="55">
        <f t="shared" si="4"/>
        <v>0</v>
      </c>
      <c r="DW54" s="55">
        <f t="shared" si="5"/>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16</v>
      </c>
      <c r="AC55" s="148"/>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16</v>
      </c>
      <c r="BI55" s="217"/>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16</v>
      </c>
      <c r="CO55" s="217"/>
      <c r="CP55" s="55" t="str">
        <f t="shared" si="2"/>
        <v xml:space="preserve"> </v>
      </c>
      <c r="CQ55" s="55" t="str">
        <f t="shared" si="3"/>
        <v xml:space="preserve"> </v>
      </c>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16</v>
      </c>
      <c r="DU55" s="217"/>
      <c r="DV55" s="55">
        <f t="shared" si="4"/>
        <v>0</v>
      </c>
      <c r="DW55" s="55">
        <f t="shared" si="5"/>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17</v>
      </c>
      <c r="AC56" s="148"/>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17</v>
      </c>
      <c r="BI56" s="217"/>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17</v>
      </c>
      <c r="CO56" s="217"/>
      <c r="CP56" s="55" t="str">
        <f t="shared" si="2"/>
        <v xml:space="preserve"> </v>
      </c>
      <c r="CQ56" s="55" t="str">
        <f t="shared" si="3"/>
        <v xml:space="preserve"> </v>
      </c>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17</v>
      </c>
      <c r="DU56" s="217"/>
      <c r="DV56" s="55">
        <f t="shared" si="4"/>
        <v>0</v>
      </c>
      <c r="DW56" s="55">
        <f t="shared" si="5"/>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18</v>
      </c>
      <c r="AC57" s="148"/>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18</v>
      </c>
      <c r="BI57" s="217"/>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18</v>
      </c>
      <c r="CO57" s="217"/>
      <c r="CP57" s="55" t="str">
        <f t="shared" si="2"/>
        <v xml:space="preserve"> </v>
      </c>
      <c r="CQ57" s="55" t="str">
        <f t="shared" si="3"/>
        <v xml:space="preserve"> </v>
      </c>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18</v>
      </c>
      <c r="DU57" s="217"/>
      <c r="DV57" s="55">
        <f t="shared" si="4"/>
        <v>0</v>
      </c>
      <c r="DW57" s="55">
        <f t="shared" si="5"/>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19</v>
      </c>
      <c r="AC58" s="148"/>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19</v>
      </c>
      <c r="BI58" s="217"/>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19</v>
      </c>
      <c r="CO58" s="217"/>
      <c r="CP58" s="55" t="str">
        <f t="shared" si="2"/>
        <v xml:space="preserve"> </v>
      </c>
      <c r="CQ58" s="55" t="str">
        <f t="shared" si="3"/>
        <v xml:space="preserve"> </v>
      </c>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19</v>
      </c>
      <c r="DU58" s="217"/>
      <c r="DV58" s="55">
        <f t="shared" si="4"/>
        <v>0</v>
      </c>
      <c r="DW58" s="55">
        <f t="shared" si="5"/>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22</v>
      </c>
      <c r="AC59" s="148"/>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22</v>
      </c>
      <c r="BI59" s="217"/>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22</v>
      </c>
      <c r="CO59" s="217"/>
      <c r="CP59" s="55" t="str">
        <f t="shared" si="2"/>
        <v xml:space="preserve"> </v>
      </c>
      <c r="CQ59" s="55" t="str">
        <f t="shared" si="3"/>
        <v xml:space="preserve"> </v>
      </c>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22</v>
      </c>
      <c r="DU59" s="217"/>
      <c r="DV59" s="55">
        <f t="shared" si="4"/>
        <v>0</v>
      </c>
      <c r="DW59" s="55">
        <f t="shared" si="5"/>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23</v>
      </c>
      <c r="AC60" s="148"/>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23</v>
      </c>
      <c r="BI60" s="217"/>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23</v>
      </c>
      <c r="CO60" s="217"/>
      <c r="CP60" s="55" t="str">
        <f t="shared" si="2"/>
        <v xml:space="preserve"> </v>
      </c>
      <c r="CQ60" s="55" t="str">
        <f t="shared" si="3"/>
        <v xml:space="preserve"> </v>
      </c>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23</v>
      </c>
      <c r="DU60" s="217"/>
      <c r="DV60" s="55">
        <f t="shared" si="4"/>
        <v>0</v>
      </c>
      <c r="DW60" s="55">
        <f t="shared" si="5"/>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24</v>
      </c>
      <c r="AC61" s="148"/>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24</v>
      </c>
      <c r="BI61" s="217"/>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24</v>
      </c>
      <c r="CO61" s="217"/>
      <c r="CP61" s="55" t="str">
        <f t="shared" si="2"/>
        <v xml:space="preserve"> </v>
      </c>
      <c r="CQ61" s="55" t="str">
        <f t="shared" si="3"/>
        <v xml:space="preserve"> </v>
      </c>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24</v>
      </c>
      <c r="DU61" s="217"/>
      <c r="DV61" s="55">
        <f t="shared" si="4"/>
        <v>0</v>
      </c>
      <c r="DW61" s="55">
        <f t="shared" si="5"/>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25</v>
      </c>
      <c r="AC62" s="148"/>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25</v>
      </c>
      <c r="BI62" s="217"/>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25</v>
      </c>
      <c r="CO62" s="217"/>
      <c r="CP62" s="55" t="str">
        <f t="shared" si="2"/>
        <v xml:space="preserve"> </v>
      </c>
      <c r="CQ62" s="55" t="str">
        <f t="shared" si="3"/>
        <v xml:space="preserve"> </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25</v>
      </c>
      <c r="DU62" s="217"/>
      <c r="DV62" s="55">
        <f t="shared" si="4"/>
        <v>0</v>
      </c>
      <c r="DW62" s="55">
        <f t="shared" si="5"/>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26</v>
      </c>
      <c r="AC63" s="217"/>
      <c r="AD63" s="55">
        <v>1</v>
      </c>
      <c r="AE63" s="55">
        <v>1</v>
      </c>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26</v>
      </c>
      <c r="BI63" s="217"/>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26</v>
      </c>
      <c r="CO63" s="217"/>
      <c r="CP63" s="55" t="str">
        <f t="shared" si="2"/>
        <v xml:space="preserve"> </v>
      </c>
      <c r="CQ63" s="55" t="str">
        <f t="shared" si="3"/>
        <v xml:space="preserve"> </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26</v>
      </c>
      <c r="DU63" s="217"/>
      <c r="DV63" s="55">
        <f t="shared" si="4"/>
        <v>0</v>
      </c>
      <c r="DW63" s="55">
        <f t="shared" si="5"/>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29</v>
      </c>
      <c r="AC64" s="217"/>
      <c r="AD64" s="55">
        <v>1</v>
      </c>
      <c r="AE64" s="55">
        <v>1</v>
      </c>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29</v>
      </c>
      <c r="BI64" s="217"/>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29</v>
      </c>
      <c r="CO64" s="217"/>
      <c r="CP64" s="55" t="str">
        <f t="shared" si="2"/>
        <v xml:space="preserve"> </v>
      </c>
      <c r="CQ64" s="55" t="str">
        <f t="shared" si="3"/>
        <v xml:space="preserve"> </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29</v>
      </c>
      <c r="DU64" s="217"/>
      <c r="DV64" s="55">
        <f t="shared" si="4"/>
        <v>0</v>
      </c>
      <c r="DW64" s="55">
        <f t="shared" si="5"/>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1">
        <v>30</v>
      </c>
      <c r="AC65" s="148"/>
      <c r="AD65" s="55">
        <v>1</v>
      </c>
      <c r="AE65" s="55">
        <v>1</v>
      </c>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41">
        <v>30</v>
      </c>
      <c r="BI65" s="217"/>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41">
        <v>30</v>
      </c>
      <c r="CO65" s="217"/>
      <c r="CP65" s="55" t="str">
        <f t="shared" si="2"/>
        <v xml:space="preserve"> </v>
      </c>
      <c r="CQ65" s="55" t="str">
        <f t="shared" si="3"/>
        <v xml:space="preserve"> </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41">
        <v>30</v>
      </c>
      <c r="DU65" s="217"/>
      <c r="DV65" s="55">
        <f t="shared" si="4"/>
        <v>0</v>
      </c>
      <c r="DW65" s="55">
        <f t="shared" si="5"/>
        <v>0</v>
      </c>
      <c r="DX65" s="91">
        <v>20</v>
      </c>
    </row>
    <row r="66" spans="1:128" ht="13.5"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170"/>
      <c r="CO66" s="171"/>
      <c r="CP66" s="55" t="str">
        <f t="shared" si="2"/>
        <v xml:space="preserve"> </v>
      </c>
      <c r="CQ66" s="55" t="str">
        <f t="shared" si="3"/>
        <v xml:space="preserve"> </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4"/>
        <v>0</v>
      </c>
      <c r="DW66" s="55">
        <f t="shared" si="5"/>
        <v>0</v>
      </c>
      <c r="DX66" s="91">
        <v>20</v>
      </c>
    </row>
    <row r="67" spans="1:128" ht="13.5"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170"/>
      <c r="CO67" s="171"/>
      <c r="CP67" s="55" t="str">
        <f t="shared" si="2"/>
        <v xml:space="preserve"> </v>
      </c>
      <c r="CQ67" s="55" t="str">
        <f t="shared" si="3"/>
        <v xml:space="preserve"> </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4"/>
        <v>0</v>
      </c>
      <c r="DW67" s="55">
        <f t="shared" si="5"/>
        <v>0</v>
      </c>
      <c r="DX67" s="91">
        <v>20</v>
      </c>
    </row>
    <row r="68" spans="1:128" ht="13.5"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170"/>
      <c r="CO68" s="171"/>
      <c r="CP68" s="55" t="str">
        <f t="shared" si="2"/>
        <v xml:space="preserve"> </v>
      </c>
      <c r="CQ68" s="55" t="str">
        <f t="shared" si="3"/>
        <v xml:space="preserve"> </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4"/>
        <v>0</v>
      </c>
      <c r="DW68" s="55">
        <f t="shared" si="5"/>
        <v>0</v>
      </c>
      <c r="DX68" s="91">
        <v>20</v>
      </c>
    </row>
    <row r="69" spans="1:128" ht="13.5"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170"/>
      <c r="CO69" s="171"/>
      <c r="CP69" s="55" t="str">
        <f t="shared" si="2"/>
        <v xml:space="preserve"> </v>
      </c>
      <c r="CQ69" s="55" t="str">
        <f t="shared" si="3"/>
        <v xml:space="preserve"> </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4"/>
        <v>0</v>
      </c>
      <c r="DW69" s="55">
        <f t="shared" si="5"/>
        <v>0</v>
      </c>
      <c r="DX69" s="91">
        <v>20</v>
      </c>
    </row>
    <row r="70" spans="1:128" ht="13.5"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170"/>
      <c r="CO70" s="171"/>
      <c r="CP70" s="55" t="str">
        <f t="shared" si="2"/>
        <v xml:space="preserve"> </v>
      </c>
      <c r="CQ70" s="55" t="str">
        <f t="shared" si="3"/>
        <v xml:space="preserve"> </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4"/>
        <v>0</v>
      </c>
      <c r="DW70" s="55">
        <f t="shared" si="5"/>
        <v>0</v>
      </c>
      <c r="DX70" s="91">
        <v>20</v>
      </c>
    </row>
    <row r="71" spans="1:128" ht="13.5"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170"/>
      <c r="CO71" s="171"/>
      <c r="CP71" s="55" t="str">
        <f t="shared" si="2"/>
        <v xml:space="preserve"> </v>
      </c>
      <c r="CQ71" s="55" t="str">
        <f t="shared" si="3"/>
        <v xml:space="preserve"> </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4"/>
        <v>0</v>
      </c>
      <c r="DW71" s="55">
        <f t="shared" si="5"/>
        <v>0</v>
      </c>
      <c r="DX71" s="91">
        <v>20</v>
      </c>
    </row>
    <row r="72" spans="1:128" ht="13.5"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170"/>
      <c r="CO72" s="171"/>
      <c r="CP72" s="55" t="str">
        <f t="shared" si="2"/>
        <v xml:space="preserve"> </v>
      </c>
      <c r="CQ72" s="55" t="str">
        <f t="shared" si="3"/>
        <v xml:space="preserve"> </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4"/>
        <v>0</v>
      </c>
      <c r="DW72" s="55">
        <f t="shared" si="5"/>
        <v>0</v>
      </c>
      <c r="DX72" s="91">
        <v>20</v>
      </c>
    </row>
    <row r="73" spans="1:128" ht="13.5"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170"/>
      <c r="CO73" s="171"/>
      <c r="CP73" s="55" t="str">
        <f t="shared" si="2"/>
        <v xml:space="preserve"> </v>
      </c>
      <c r="CQ73" s="55" t="str">
        <f t="shared" si="3"/>
        <v xml:space="preserve"> </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U73" s="53"/>
      <c r="DV73" s="55">
        <f t="shared" si="4"/>
        <v>0</v>
      </c>
      <c r="DW73" s="55">
        <f t="shared" si="5"/>
        <v>0</v>
      </c>
      <c r="DX73" s="91">
        <v>20</v>
      </c>
    </row>
    <row r="74" spans="1:128" ht="13.5"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170"/>
      <c r="CO74" s="171"/>
      <c r="CP74" s="55" t="str">
        <f t="shared" si="2"/>
        <v xml:space="preserve"> </v>
      </c>
      <c r="CQ74" s="55" t="str">
        <f t="shared" si="3"/>
        <v xml:space="preserve"> </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4"/>
        <v>0</v>
      </c>
      <c r="DW74" s="55">
        <f t="shared" si="5"/>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87"/>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81"/>
      <c r="BM83" s="90"/>
      <c r="BN83" s="321"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81"/>
      <c r="CS83" s="136"/>
      <c r="CT83" s="321" t="s">
        <v>40</v>
      </c>
      <c r="CU83" s="143">
        <v>15</v>
      </c>
      <c r="CV83" s="355"/>
      <c r="CW83" s="356"/>
      <c r="CX83" s="356"/>
      <c r="CY83" s="357"/>
      <c r="CZ83" s="357"/>
      <c r="DA83" s="357"/>
      <c r="DB83" s="357"/>
      <c r="DC83" s="357"/>
      <c r="DD83" s="357"/>
      <c r="DE83" s="357"/>
      <c r="DF83" s="357"/>
      <c r="DG83" s="357"/>
      <c r="DH83" s="357"/>
      <c r="DI83" s="357"/>
      <c r="DJ83" s="357"/>
      <c r="DK83" s="357"/>
      <c r="DL83" s="357"/>
      <c r="DM83" s="357"/>
      <c r="DN83" s="357"/>
      <c r="DO83" s="357"/>
      <c r="DP83" s="357"/>
      <c r="DQ83" s="357"/>
      <c r="DR83" s="357"/>
      <c r="DS83" s="358"/>
      <c r="DT83" s="53"/>
      <c r="DU83" s="53"/>
      <c r="DV83" s="53"/>
      <c r="DW83" s="53"/>
      <c r="DX83" s="81"/>
    </row>
    <row r="84" spans="1:128" ht="30" customHeight="1" x14ac:dyDescent="0.2">
      <c r="A84" s="303"/>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81"/>
      <c r="AG84" s="136"/>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81"/>
      <c r="BM84" s="90"/>
      <c r="BN84" s="322"/>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81"/>
      <c r="CS84" s="136"/>
      <c r="CT84" s="322"/>
      <c r="CU84" s="143">
        <v>14</v>
      </c>
      <c r="CV84" s="355"/>
      <c r="CW84" s="356"/>
      <c r="CX84" s="356"/>
      <c r="CY84" s="357"/>
      <c r="CZ84" s="357"/>
      <c r="DA84" s="357"/>
      <c r="DB84" s="357"/>
      <c r="DC84" s="357"/>
      <c r="DD84" s="357"/>
      <c r="DE84" s="357"/>
      <c r="DF84" s="357"/>
      <c r="DG84" s="357"/>
      <c r="DH84" s="357"/>
      <c r="DI84" s="357"/>
      <c r="DJ84" s="357"/>
      <c r="DK84" s="357"/>
      <c r="DL84" s="357"/>
      <c r="DM84" s="357"/>
      <c r="DN84" s="357"/>
      <c r="DO84" s="357"/>
      <c r="DP84" s="357"/>
      <c r="DQ84" s="357"/>
      <c r="DR84" s="357"/>
      <c r="DS84" s="358"/>
      <c r="DT84" s="53"/>
      <c r="DU84" s="53"/>
      <c r="DV84" s="53"/>
      <c r="DW84" s="53"/>
      <c r="DX84" s="81"/>
    </row>
    <row r="85" spans="1:128" ht="30" customHeight="1" x14ac:dyDescent="0.2">
      <c r="A85" s="303"/>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81"/>
      <c r="AG85" s="136"/>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81"/>
      <c r="BM85" s="90"/>
      <c r="BN85" s="322"/>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81"/>
      <c r="CS85" s="136"/>
      <c r="CT85" s="322"/>
      <c r="CU85" s="143">
        <v>13</v>
      </c>
      <c r="CV85" s="355"/>
      <c r="CW85" s="356"/>
      <c r="CX85" s="356"/>
      <c r="CY85" s="357"/>
      <c r="CZ85" s="357"/>
      <c r="DA85" s="357"/>
      <c r="DB85" s="357"/>
      <c r="DC85" s="357"/>
      <c r="DD85" s="357"/>
      <c r="DE85" s="357"/>
      <c r="DF85" s="357"/>
      <c r="DG85" s="357"/>
      <c r="DH85" s="357"/>
      <c r="DI85" s="357"/>
      <c r="DJ85" s="357"/>
      <c r="DK85" s="357"/>
      <c r="DL85" s="357"/>
      <c r="DM85" s="357"/>
      <c r="DN85" s="357"/>
      <c r="DO85" s="357"/>
      <c r="DP85" s="357"/>
      <c r="DQ85" s="357"/>
      <c r="DR85" s="357"/>
      <c r="DS85" s="358"/>
      <c r="DT85" s="53"/>
      <c r="DU85" s="53"/>
      <c r="DV85" s="53"/>
      <c r="DW85" s="53"/>
      <c r="DX85" s="81"/>
    </row>
    <row r="86" spans="1:128" ht="30" customHeight="1" x14ac:dyDescent="0.2">
      <c r="A86" s="303"/>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81"/>
      <c r="AG86" s="136"/>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81"/>
      <c r="BM86" s="90"/>
      <c r="BN86" s="322"/>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81"/>
      <c r="CS86" s="136"/>
      <c r="CT86" s="322"/>
      <c r="CU86" s="143">
        <v>12</v>
      </c>
      <c r="CV86" s="355"/>
      <c r="CW86" s="356"/>
      <c r="CX86" s="356"/>
      <c r="CY86" s="357"/>
      <c r="CZ86" s="357"/>
      <c r="DA86" s="357"/>
      <c r="DB86" s="357"/>
      <c r="DC86" s="357"/>
      <c r="DD86" s="357"/>
      <c r="DE86" s="357"/>
      <c r="DF86" s="357"/>
      <c r="DG86" s="357"/>
      <c r="DH86" s="357"/>
      <c r="DI86" s="357"/>
      <c r="DJ86" s="357"/>
      <c r="DK86" s="357"/>
      <c r="DL86" s="357"/>
      <c r="DM86" s="357"/>
      <c r="DN86" s="357"/>
      <c r="DO86" s="357"/>
      <c r="DP86" s="357"/>
      <c r="DQ86" s="357"/>
      <c r="DR86" s="357"/>
      <c r="DS86" s="358"/>
      <c r="DT86" s="53"/>
      <c r="DU86" s="53"/>
      <c r="DV86" s="53"/>
      <c r="DW86" s="53"/>
      <c r="DX86" s="81"/>
    </row>
    <row r="87" spans="1:128" ht="30" customHeight="1" x14ac:dyDescent="0.2">
      <c r="A87" s="303"/>
      <c r="B87" s="322"/>
      <c r="C87" s="143">
        <v>11</v>
      </c>
      <c r="D87" s="355"/>
      <c r="E87" s="356"/>
      <c r="F87" s="356"/>
      <c r="G87" s="357"/>
      <c r="H87" s="357"/>
      <c r="I87" s="357"/>
      <c r="J87" s="357"/>
      <c r="K87" s="357"/>
      <c r="L87" s="357"/>
      <c r="M87" s="357"/>
      <c r="N87" s="357"/>
      <c r="O87" s="357"/>
      <c r="P87" s="357"/>
      <c r="Q87" s="357"/>
      <c r="R87" s="357"/>
      <c r="S87" s="357"/>
      <c r="T87" s="357"/>
      <c r="U87" s="357"/>
      <c r="V87" s="357"/>
      <c r="W87" s="357"/>
      <c r="X87" s="357"/>
      <c r="Y87" s="357"/>
      <c r="Z87" s="357"/>
      <c r="AA87" s="358"/>
      <c r="AB87" s="53"/>
      <c r="AC87" s="53"/>
      <c r="AD87" s="53"/>
      <c r="AE87" s="53"/>
      <c r="AF87" s="81"/>
      <c r="AG87" s="136"/>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81"/>
      <c r="BM87" s="90"/>
      <c r="BN87" s="322"/>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81"/>
      <c r="CS87" s="136"/>
      <c r="CT87" s="322"/>
      <c r="CU87" s="143">
        <v>11</v>
      </c>
      <c r="CV87" s="355"/>
      <c r="CW87" s="356"/>
      <c r="CX87" s="356"/>
      <c r="CY87" s="357"/>
      <c r="CZ87" s="357"/>
      <c r="DA87" s="357"/>
      <c r="DB87" s="357"/>
      <c r="DC87" s="357"/>
      <c r="DD87" s="357"/>
      <c r="DE87" s="357"/>
      <c r="DF87" s="357"/>
      <c r="DG87" s="357"/>
      <c r="DH87" s="357"/>
      <c r="DI87" s="357"/>
      <c r="DJ87" s="357"/>
      <c r="DK87" s="357"/>
      <c r="DL87" s="357"/>
      <c r="DM87" s="357"/>
      <c r="DN87" s="357"/>
      <c r="DO87" s="357"/>
      <c r="DP87" s="357"/>
      <c r="DQ87" s="357"/>
      <c r="DR87" s="357"/>
      <c r="DS87" s="358"/>
      <c r="DT87" s="53"/>
      <c r="DU87" s="53"/>
      <c r="DV87" s="53"/>
      <c r="DW87" s="53"/>
      <c r="DX87" s="81"/>
    </row>
    <row r="88" spans="1:128" ht="30" customHeight="1" x14ac:dyDescent="0.2">
      <c r="A88" s="303"/>
      <c r="B88" s="322"/>
      <c r="C88" s="143">
        <v>10</v>
      </c>
      <c r="D88" s="355"/>
      <c r="E88" s="356"/>
      <c r="F88" s="356"/>
      <c r="G88" s="357"/>
      <c r="H88" s="357"/>
      <c r="I88" s="357"/>
      <c r="J88" s="357"/>
      <c r="K88" s="357"/>
      <c r="L88" s="357"/>
      <c r="M88" s="357"/>
      <c r="N88" s="357"/>
      <c r="O88" s="357"/>
      <c r="P88" s="357"/>
      <c r="Q88" s="357"/>
      <c r="R88" s="357"/>
      <c r="S88" s="357"/>
      <c r="T88" s="357"/>
      <c r="U88" s="357"/>
      <c r="V88" s="357"/>
      <c r="W88" s="357"/>
      <c r="X88" s="357"/>
      <c r="Y88" s="357"/>
      <c r="Z88" s="357"/>
      <c r="AA88" s="358"/>
      <c r="AB88" s="53"/>
      <c r="AC88" s="53"/>
      <c r="AD88" s="53"/>
      <c r="AE88" s="53"/>
      <c r="AF88" s="81"/>
      <c r="AG88" s="136"/>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81"/>
      <c r="BM88" s="90"/>
      <c r="BN88" s="322"/>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81"/>
      <c r="CS88" s="136"/>
      <c r="CT88" s="322"/>
      <c r="CU88" s="143">
        <v>10</v>
      </c>
      <c r="CV88" s="359"/>
      <c r="CW88" s="360"/>
      <c r="CX88" s="360"/>
      <c r="CY88" s="361"/>
      <c r="CZ88" s="361"/>
      <c r="DA88" s="361"/>
      <c r="DB88" s="361"/>
      <c r="DC88" s="361"/>
      <c r="DD88" s="361"/>
      <c r="DE88" s="361"/>
      <c r="DF88" s="361"/>
      <c r="DG88" s="361"/>
      <c r="DH88" s="361"/>
      <c r="DI88" s="361"/>
      <c r="DJ88" s="361"/>
      <c r="DK88" s="361"/>
      <c r="DL88" s="361"/>
      <c r="DM88" s="361"/>
      <c r="DN88" s="361"/>
      <c r="DO88" s="361"/>
      <c r="DP88" s="361"/>
      <c r="DQ88" s="361"/>
      <c r="DR88" s="361"/>
      <c r="DS88" s="362"/>
      <c r="DT88" s="53"/>
      <c r="DU88" s="53"/>
      <c r="DV88" s="53"/>
      <c r="DW88" s="53"/>
      <c r="DX88" s="81"/>
    </row>
    <row r="89" spans="1:128" ht="30" customHeight="1" x14ac:dyDescent="0.2">
      <c r="A89" s="303"/>
      <c r="B89" s="322"/>
      <c r="C89" s="143">
        <v>9</v>
      </c>
      <c r="D89" s="355"/>
      <c r="E89" s="356"/>
      <c r="F89" s="356"/>
      <c r="G89" s="357"/>
      <c r="H89" s="357"/>
      <c r="I89" s="357"/>
      <c r="J89" s="357"/>
      <c r="K89" s="357"/>
      <c r="L89" s="357"/>
      <c r="M89" s="357"/>
      <c r="N89" s="357"/>
      <c r="O89" s="357"/>
      <c r="P89" s="357"/>
      <c r="Q89" s="357"/>
      <c r="R89" s="357"/>
      <c r="S89" s="357"/>
      <c r="T89" s="357"/>
      <c r="U89" s="357"/>
      <c r="V89" s="357"/>
      <c r="W89" s="357"/>
      <c r="X89" s="357"/>
      <c r="Y89" s="357"/>
      <c r="Z89" s="357"/>
      <c r="AA89" s="358"/>
      <c r="AB89" s="53"/>
      <c r="AC89" s="53"/>
      <c r="AD89" s="53"/>
      <c r="AE89" s="53"/>
      <c r="AF89" s="81"/>
      <c r="AG89" s="136"/>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81"/>
      <c r="BM89" s="90"/>
      <c r="BN89" s="322"/>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81"/>
      <c r="CS89" s="136"/>
      <c r="CT89" s="322"/>
      <c r="CU89" s="143">
        <v>9</v>
      </c>
      <c r="CV89" s="359"/>
      <c r="CW89" s="360"/>
      <c r="CX89" s="360"/>
      <c r="CY89" s="361"/>
      <c r="CZ89" s="361"/>
      <c r="DA89" s="361"/>
      <c r="DB89" s="361"/>
      <c r="DC89" s="361"/>
      <c r="DD89" s="361"/>
      <c r="DE89" s="361"/>
      <c r="DF89" s="361"/>
      <c r="DG89" s="361"/>
      <c r="DH89" s="361"/>
      <c r="DI89" s="361"/>
      <c r="DJ89" s="361"/>
      <c r="DK89" s="361"/>
      <c r="DL89" s="361"/>
      <c r="DM89" s="361"/>
      <c r="DN89" s="361"/>
      <c r="DO89" s="361"/>
      <c r="DP89" s="361"/>
      <c r="DQ89" s="361"/>
      <c r="DR89" s="361"/>
      <c r="DS89" s="362"/>
      <c r="DT89" s="53"/>
      <c r="DU89" s="53"/>
      <c r="DV89" s="53"/>
      <c r="DW89" s="53"/>
      <c r="DX89" s="81"/>
    </row>
    <row r="90" spans="1:128" ht="30" customHeight="1" x14ac:dyDescent="0.2">
      <c r="A90" s="303"/>
      <c r="B90" s="322"/>
      <c r="C90" s="143">
        <v>8</v>
      </c>
      <c r="D90" s="355"/>
      <c r="E90" s="356"/>
      <c r="F90" s="356"/>
      <c r="G90" s="357"/>
      <c r="H90" s="357"/>
      <c r="I90" s="357"/>
      <c r="J90" s="357"/>
      <c r="K90" s="357"/>
      <c r="L90" s="357"/>
      <c r="M90" s="357"/>
      <c r="N90" s="357"/>
      <c r="O90" s="357"/>
      <c r="P90" s="357"/>
      <c r="Q90" s="357"/>
      <c r="R90" s="357"/>
      <c r="S90" s="357"/>
      <c r="T90" s="357"/>
      <c r="U90" s="357"/>
      <c r="V90" s="357"/>
      <c r="W90" s="357"/>
      <c r="X90" s="357"/>
      <c r="Y90" s="357"/>
      <c r="Z90" s="357"/>
      <c r="AA90" s="358"/>
      <c r="AB90" s="53"/>
      <c r="AC90" s="53"/>
      <c r="AD90" s="53"/>
      <c r="AE90" s="53"/>
      <c r="AF90" s="81"/>
      <c r="AG90" s="136"/>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81"/>
      <c r="BM90" s="90"/>
      <c r="BN90" s="322"/>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81"/>
      <c r="CS90" s="136"/>
      <c r="CT90" s="322"/>
      <c r="CU90" s="143">
        <v>8</v>
      </c>
      <c r="CV90" s="359"/>
      <c r="CW90" s="360"/>
      <c r="CX90" s="360"/>
      <c r="CY90" s="361"/>
      <c r="CZ90" s="361"/>
      <c r="DA90" s="361"/>
      <c r="DB90" s="361"/>
      <c r="DC90" s="361"/>
      <c r="DD90" s="361"/>
      <c r="DE90" s="361"/>
      <c r="DF90" s="361"/>
      <c r="DG90" s="361"/>
      <c r="DH90" s="361"/>
      <c r="DI90" s="361"/>
      <c r="DJ90" s="361"/>
      <c r="DK90" s="361"/>
      <c r="DL90" s="361"/>
      <c r="DM90" s="361"/>
      <c r="DN90" s="361"/>
      <c r="DO90" s="361"/>
      <c r="DP90" s="361"/>
      <c r="DQ90" s="361"/>
      <c r="DR90" s="361"/>
      <c r="DS90" s="362"/>
      <c r="DT90" s="53"/>
      <c r="DU90" s="53"/>
      <c r="DV90" s="53"/>
      <c r="DW90" s="53"/>
      <c r="DX90" s="81"/>
    </row>
    <row r="91" spans="1:128" ht="30" customHeight="1" x14ac:dyDescent="0.2">
      <c r="A91" s="303"/>
      <c r="B91" s="322"/>
      <c r="C91" s="143">
        <v>7</v>
      </c>
      <c r="D91" s="355"/>
      <c r="E91" s="356"/>
      <c r="F91" s="356"/>
      <c r="G91" s="357"/>
      <c r="H91" s="357"/>
      <c r="I91" s="357"/>
      <c r="J91" s="357"/>
      <c r="K91" s="357"/>
      <c r="L91" s="357"/>
      <c r="M91" s="357"/>
      <c r="N91" s="357"/>
      <c r="O91" s="357"/>
      <c r="P91" s="357"/>
      <c r="Q91" s="357"/>
      <c r="R91" s="357"/>
      <c r="S91" s="357"/>
      <c r="T91" s="357"/>
      <c r="U91" s="357"/>
      <c r="V91" s="357"/>
      <c r="W91" s="357"/>
      <c r="X91" s="357"/>
      <c r="Y91" s="357"/>
      <c r="Z91" s="357"/>
      <c r="AA91" s="358"/>
      <c r="AB91" s="53"/>
      <c r="AC91" s="53"/>
      <c r="AD91" s="53"/>
      <c r="AE91" s="53"/>
      <c r="AF91" s="81"/>
      <c r="AG91" s="136"/>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81"/>
      <c r="BM91" s="90"/>
      <c r="BN91" s="322"/>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81"/>
      <c r="CS91" s="136"/>
      <c r="CT91" s="322"/>
      <c r="CU91" s="143">
        <v>7</v>
      </c>
      <c r="CV91" s="359"/>
      <c r="CW91" s="360"/>
      <c r="CX91" s="360"/>
      <c r="CY91" s="361"/>
      <c r="CZ91" s="361"/>
      <c r="DA91" s="361"/>
      <c r="DB91" s="361"/>
      <c r="DC91" s="361"/>
      <c r="DD91" s="361"/>
      <c r="DE91" s="361"/>
      <c r="DF91" s="361"/>
      <c r="DG91" s="361"/>
      <c r="DH91" s="361"/>
      <c r="DI91" s="361"/>
      <c r="DJ91" s="361"/>
      <c r="DK91" s="361"/>
      <c r="DL91" s="361"/>
      <c r="DM91" s="361"/>
      <c r="DN91" s="361"/>
      <c r="DO91" s="361"/>
      <c r="DP91" s="361"/>
      <c r="DQ91" s="361"/>
      <c r="DR91" s="361"/>
      <c r="DS91" s="362"/>
      <c r="DT91" s="53"/>
      <c r="DU91" s="53"/>
      <c r="DV91" s="53"/>
      <c r="DW91" s="53"/>
      <c r="DX91" s="81"/>
    </row>
    <row r="92" spans="1:128" ht="30" customHeight="1" x14ac:dyDescent="0.2">
      <c r="A92" s="303"/>
      <c r="B92" s="322"/>
      <c r="C92" s="143">
        <v>6</v>
      </c>
      <c r="D92" s="355"/>
      <c r="E92" s="356"/>
      <c r="F92" s="356"/>
      <c r="G92" s="357"/>
      <c r="H92" s="357"/>
      <c r="I92" s="357"/>
      <c r="J92" s="357"/>
      <c r="K92" s="357"/>
      <c r="L92" s="357"/>
      <c r="M92" s="357"/>
      <c r="N92" s="357"/>
      <c r="O92" s="357"/>
      <c r="P92" s="357"/>
      <c r="Q92" s="357"/>
      <c r="R92" s="357"/>
      <c r="S92" s="357"/>
      <c r="T92" s="357"/>
      <c r="U92" s="357"/>
      <c r="V92" s="357"/>
      <c r="W92" s="357"/>
      <c r="X92" s="357"/>
      <c r="Y92" s="357"/>
      <c r="Z92" s="357"/>
      <c r="AA92" s="358"/>
      <c r="AB92" s="53"/>
      <c r="AC92" s="53"/>
      <c r="AD92" s="53"/>
      <c r="AE92" s="53"/>
      <c r="AF92" s="81"/>
      <c r="AG92" s="136"/>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81"/>
      <c r="BM92" s="90"/>
      <c r="BN92" s="322"/>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81"/>
      <c r="CS92" s="136"/>
      <c r="CT92" s="322"/>
      <c r="CU92" s="143">
        <v>6</v>
      </c>
      <c r="CV92" s="359"/>
      <c r="CW92" s="360"/>
      <c r="CX92" s="360"/>
      <c r="CY92" s="361"/>
      <c r="CZ92" s="361"/>
      <c r="DA92" s="361"/>
      <c r="DB92" s="361"/>
      <c r="DC92" s="361"/>
      <c r="DD92" s="361"/>
      <c r="DE92" s="361"/>
      <c r="DF92" s="361"/>
      <c r="DG92" s="361"/>
      <c r="DH92" s="361"/>
      <c r="DI92" s="361"/>
      <c r="DJ92" s="361"/>
      <c r="DK92" s="361"/>
      <c r="DL92" s="361"/>
      <c r="DM92" s="361"/>
      <c r="DN92" s="361"/>
      <c r="DO92" s="361"/>
      <c r="DP92" s="361"/>
      <c r="DQ92" s="361"/>
      <c r="DR92" s="361"/>
      <c r="DS92" s="362"/>
      <c r="DT92" s="53"/>
      <c r="DU92" s="53"/>
      <c r="DV92" s="53"/>
      <c r="DW92" s="53"/>
      <c r="DX92" s="81"/>
    </row>
    <row r="93" spans="1:128" ht="30" customHeight="1" x14ac:dyDescent="0.2">
      <c r="A93" s="303"/>
      <c r="B93" s="322"/>
      <c r="C93" s="143">
        <v>5</v>
      </c>
      <c r="D93" s="355"/>
      <c r="E93" s="356"/>
      <c r="F93" s="356"/>
      <c r="G93" s="357"/>
      <c r="H93" s="357"/>
      <c r="I93" s="357"/>
      <c r="J93" s="357"/>
      <c r="K93" s="357"/>
      <c r="L93" s="357"/>
      <c r="M93" s="357"/>
      <c r="N93" s="357"/>
      <c r="O93" s="357"/>
      <c r="P93" s="357"/>
      <c r="Q93" s="357"/>
      <c r="R93" s="357"/>
      <c r="S93" s="357"/>
      <c r="T93" s="357"/>
      <c r="U93" s="357"/>
      <c r="V93" s="357"/>
      <c r="W93" s="357"/>
      <c r="X93" s="357"/>
      <c r="Y93" s="357"/>
      <c r="Z93" s="357"/>
      <c r="AA93" s="358"/>
      <c r="AB93" s="53"/>
      <c r="AC93" s="53"/>
      <c r="AD93" s="53"/>
      <c r="AE93" s="53"/>
      <c r="AF93" s="81"/>
      <c r="AG93" s="136"/>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81"/>
      <c r="BM93" s="90"/>
      <c r="BN93" s="322"/>
      <c r="BO93" s="143">
        <v>5</v>
      </c>
      <c r="BP93" s="359"/>
      <c r="BQ93" s="360"/>
      <c r="BR93" s="360"/>
      <c r="BS93" s="361"/>
      <c r="BT93" s="361"/>
      <c r="BU93" s="361"/>
      <c r="BV93" s="361"/>
      <c r="BW93" s="361"/>
      <c r="BX93" s="361"/>
      <c r="BY93" s="361"/>
      <c r="BZ93" s="361"/>
      <c r="CA93" s="361"/>
      <c r="CB93" s="361"/>
      <c r="CC93" s="361"/>
      <c r="CD93" s="361"/>
      <c r="CE93" s="361"/>
      <c r="CF93" s="361"/>
      <c r="CG93" s="361"/>
      <c r="CH93" s="361"/>
      <c r="CI93" s="361"/>
      <c r="CJ93" s="361"/>
      <c r="CK93" s="361"/>
      <c r="CL93" s="361"/>
      <c r="CM93" s="362"/>
      <c r="CN93" s="53"/>
      <c r="CO93" s="53"/>
      <c r="CP93" s="53"/>
      <c r="CQ93" s="53"/>
      <c r="CR93" s="81"/>
      <c r="CS93" s="136"/>
      <c r="CT93" s="322"/>
      <c r="CU93" s="143">
        <v>5</v>
      </c>
      <c r="CV93" s="359"/>
      <c r="CW93" s="360"/>
      <c r="CX93" s="360"/>
      <c r="CY93" s="361"/>
      <c r="CZ93" s="361"/>
      <c r="DA93" s="361"/>
      <c r="DB93" s="361"/>
      <c r="DC93" s="361"/>
      <c r="DD93" s="361"/>
      <c r="DE93" s="361"/>
      <c r="DF93" s="361"/>
      <c r="DG93" s="361"/>
      <c r="DH93" s="361"/>
      <c r="DI93" s="361"/>
      <c r="DJ93" s="361"/>
      <c r="DK93" s="361"/>
      <c r="DL93" s="361"/>
      <c r="DM93" s="361"/>
      <c r="DN93" s="361"/>
      <c r="DO93" s="361"/>
      <c r="DP93" s="361"/>
      <c r="DQ93" s="361"/>
      <c r="DR93" s="361"/>
      <c r="DS93" s="362"/>
      <c r="DT93" s="53"/>
      <c r="DU93" s="53"/>
      <c r="DV93" s="53"/>
      <c r="DW93" s="53"/>
      <c r="DX93" s="81"/>
    </row>
    <row r="94" spans="1:128" ht="30" customHeight="1" x14ac:dyDescent="0.2">
      <c r="A94" s="303"/>
      <c r="B94" s="322"/>
      <c r="C94" s="143">
        <v>4</v>
      </c>
      <c r="D94" s="355"/>
      <c r="E94" s="356"/>
      <c r="F94" s="356"/>
      <c r="G94" s="357"/>
      <c r="H94" s="357"/>
      <c r="I94" s="357"/>
      <c r="J94" s="357"/>
      <c r="K94" s="357"/>
      <c r="L94" s="357"/>
      <c r="M94" s="357"/>
      <c r="N94" s="357"/>
      <c r="O94" s="357"/>
      <c r="P94" s="357"/>
      <c r="Q94" s="357"/>
      <c r="R94" s="357"/>
      <c r="S94" s="357"/>
      <c r="T94" s="357"/>
      <c r="U94" s="357"/>
      <c r="V94" s="357"/>
      <c r="W94" s="357"/>
      <c r="X94" s="357"/>
      <c r="Y94" s="357"/>
      <c r="Z94" s="357"/>
      <c r="AA94" s="358"/>
      <c r="AB94" s="53"/>
      <c r="AC94" s="53"/>
      <c r="AD94" s="53"/>
      <c r="AE94" s="53"/>
      <c r="AF94" s="81"/>
      <c r="AG94" s="136"/>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81"/>
      <c r="BM94" s="90"/>
      <c r="BN94" s="322"/>
      <c r="BO94" s="143">
        <v>4</v>
      </c>
      <c r="BP94" s="359"/>
      <c r="BQ94" s="360"/>
      <c r="BR94" s="360"/>
      <c r="BS94" s="361"/>
      <c r="BT94" s="361"/>
      <c r="BU94" s="361"/>
      <c r="BV94" s="361"/>
      <c r="BW94" s="361"/>
      <c r="BX94" s="361"/>
      <c r="BY94" s="361"/>
      <c r="BZ94" s="361"/>
      <c r="CA94" s="361"/>
      <c r="CB94" s="361"/>
      <c r="CC94" s="361"/>
      <c r="CD94" s="361"/>
      <c r="CE94" s="361"/>
      <c r="CF94" s="361"/>
      <c r="CG94" s="361"/>
      <c r="CH94" s="361"/>
      <c r="CI94" s="361"/>
      <c r="CJ94" s="361"/>
      <c r="CK94" s="361"/>
      <c r="CL94" s="361"/>
      <c r="CM94" s="362"/>
      <c r="CN94" s="53"/>
      <c r="CO94" s="53"/>
      <c r="CP94" s="53"/>
      <c r="CQ94" s="53"/>
      <c r="CR94" s="81"/>
      <c r="CS94" s="136"/>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55"/>
      <c r="E95" s="356"/>
      <c r="F95" s="356"/>
      <c r="G95" s="357"/>
      <c r="H95" s="357"/>
      <c r="I95" s="357"/>
      <c r="J95" s="357"/>
      <c r="K95" s="357"/>
      <c r="L95" s="357"/>
      <c r="M95" s="357"/>
      <c r="N95" s="357"/>
      <c r="O95" s="357"/>
      <c r="P95" s="357"/>
      <c r="Q95" s="357"/>
      <c r="R95" s="357"/>
      <c r="S95" s="357"/>
      <c r="T95" s="357"/>
      <c r="U95" s="357"/>
      <c r="V95" s="357"/>
      <c r="W95" s="357"/>
      <c r="X95" s="357"/>
      <c r="Y95" s="357"/>
      <c r="Z95" s="357"/>
      <c r="AA95" s="358"/>
      <c r="AB95" s="53"/>
      <c r="AC95" s="53"/>
      <c r="AD95" s="53"/>
      <c r="AE95" s="53"/>
      <c r="AF95" s="81"/>
      <c r="AG95" s="136"/>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81"/>
      <c r="BM95" s="90"/>
      <c r="BN95" s="322"/>
      <c r="BO95" s="143">
        <v>3</v>
      </c>
      <c r="BP95" s="359"/>
      <c r="BQ95" s="360"/>
      <c r="BR95" s="360"/>
      <c r="BS95" s="361"/>
      <c r="BT95" s="361"/>
      <c r="BU95" s="361"/>
      <c r="BV95" s="361"/>
      <c r="BW95" s="361"/>
      <c r="BX95" s="361"/>
      <c r="BY95" s="361"/>
      <c r="BZ95" s="361"/>
      <c r="CA95" s="361"/>
      <c r="CB95" s="361"/>
      <c r="CC95" s="361"/>
      <c r="CD95" s="361"/>
      <c r="CE95" s="361"/>
      <c r="CF95" s="361"/>
      <c r="CG95" s="361"/>
      <c r="CH95" s="361"/>
      <c r="CI95" s="361"/>
      <c r="CJ95" s="361"/>
      <c r="CK95" s="361"/>
      <c r="CL95" s="361"/>
      <c r="CM95" s="362"/>
      <c r="CN95" s="53"/>
      <c r="CO95" s="53"/>
      <c r="CP95" s="53"/>
      <c r="CQ95" s="53"/>
      <c r="CR95" s="81"/>
      <c r="CS95" s="136"/>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55"/>
      <c r="E96" s="356"/>
      <c r="F96" s="356"/>
      <c r="G96" s="357"/>
      <c r="H96" s="357"/>
      <c r="I96" s="357"/>
      <c r="J96" s="357"/>
      <c r="K96" s="357"/>
      <c r="L96" s="357"/>
      <c r="M96" s="357"/>
      <c r="N96" s="357"/>
      <c r="O96" s="357"/>
      <c r="P96" s="357"/>
      <c r="Q96" s="357"/>
      <c r="R96" s="357"/>
      <c r="S96" s="357"/>
      <c r="T96" s="357"/>
      <c r="U96" s="357"/>
      <c r="V96" s="357"/>
      <c r="W96" s="357"/>
      <c r="X96" s="357"/>
      <c r="Y96" s="357"/>
      <c r="Z96" s="357"/>
      <c r="AA96" s="358"/>
      <c r="AB96" s="53"/>
      <c r="AC96" s="53"/>
      <c r="AD96" s="53"/>
      <c r="AE96" s="53"/>
      <c r="AF96" s="81"/>
      <c r="AG96" s="136"/>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81"/>
      <c r="BM96" s="90"/>
      <c r="BN96" s="322"/>
      <c r="BO96" s="143">
        <v>2</v>
      </c>
      <c r="BP96" s="359"/>
      <c r="BQ96" s="360"/>
      <c r="BR96" s="360"/>
      <c r="BS96" s="361"/>
      <c r="BT96" s="361"/>
      <c r="BU96" s="361"/>
      <c r="BV96" s="361"/>
      <c r="BW96" s="361"/>
      <c r="BX96" s="361"/>
      <c r="BY96" s="361"/>
      <c r="BZ96" s="361"/>
      <c r="CA96" s="361"/>
      <c r="CB96" s="361"/>
      <c r="CC96" s="361"/>
      <c r="CD96" s="361"/>
      <c r="CE96" s="361"/>
      <c r="CF96" s="361"/>
      <c r="CG96" s="361"/>
      <c r="CH96" s="361"/>
      <c r="CI96" s="361"/>
      <c r="CJ96" s="361"/>
      <c r="CK96" s="361"/>
      <c r="CL96" s="361"/>
      <c r="CM96" s="362"/>
      <c r="CN96" s="53"/>
      <c r="CO96" s="53"/>
      <c r="CP96" s="53"/>
      <c r="CQ96" s="53"/>
      <c r="CR96" s="81"/>
      <c r="CS96" s="136"/>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355"/>
      <c r="E97" s="356"/>
      <c r="F97" s="356"/>
      <c r="G97" s="357"/>
      <c r="H97" s="357"/>
      <c r="I97" s="357"/>
      <c r="J97" s="357"/>
      <c r="K97" s="357"/>
      <c r="L97" s="357"/>
      <c r="M97" s="357"/>
      <c r="N97" s="357"/>
      <c r="O97" s="357"/>
      <c r="P97" s="357"/>
      <c r="Q97" s="357"/>
      <c r="R97" s="357"/>
      <c r="S97" s="357"/>
      <c r="T97" s="357"/>
      <c r="U97" s="357"/>
      <c r="V97" s="357"/>
      <c r="W97" s="357"/>
      <c r="X97" s="357"/>
      <c r="Y97" s="357"/>
      <c r="Z97" s="357"/>
      <c r="AA97" s="358"/>
      <c r="AB97" s="53"/>
      <c r="AC97" s="53"/>
      <c r="AD97" s="53"/>
      <c r="AE97" s="53"/>
      <c r="AF97" s="81"/>
      <c r="AG97" s="136"/>
      <c r="AH97" s="322"/>
      <c r="AI97" s="143">
        <v>1</v>
      </c>
      <c r="AJ97" s="355"/>
      <c r="AK97" s="356"/>
      <c r="AL97" s="356"/>
      <c r="AM97" s="357"/>
      <c r="AN97" s="357"/>
      <c r="AO97" s="357"/>
      <c r="AP97" s="357"/>
      <c r="AQ97" s="357"/>
      <c r="AR97" s="357"/>
      <c r="AS97" s="357"/>
      <c r="AT97" s="357"/>
      <c r="AU97" s="357"/>
      <c r="AV97" s="357"/>
      <c r="AW97" s="357"/>
      <c r="AX97" s="357"/>
      <c r="AY97" s="357"/>
      <c r="AZ97" s="357"/>
      <c r="BA97" s="357"/>
      <c r="BB97" s="357"/>
      <c r="BC97" s="357"/>
      <c r="BD97" s="357"/>
      <c r="BE97" s="357"/>
      <c r="BF97" s="357"/>
      <c r="BG97" s="358"/>
      <c r="BH97" s="53"/>
      <c r="BI97" s="53"/>
      <c r="BJ97" s="53"/>
      <c r="BK97" s="53"/>
      <c r="BL97" s="81"/>
      <c r="BM97" s="90"/>
      <c r="BN97" s="322"/>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81"/>
      <c r="CS97" s="136"/>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0" customHeight="1" x14ac:dyDescent="0.2">
      <c r="A98" s="303"/>
      <c r="B98" s="322"/>
      <c r="C98" s="149"/>
      <c r="D98" s="454" t="s">
        <v>41</v>
      </c>
      <c r="E98" s="455"/>
      <c r="F98" s="455"/>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149"/>
      <c r="AJ98" s="454" t="s">
        <v>41</v>
      </c>
      <c r="AK98" s="455"/>
      <c r="AL98" s="455"/>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90"/>
      <c r="BN98" s="322"/>
      <c r="BO98" s="149"/>
      <c r="BP98" s="454" t="s">
        <v>41</v>
      </c>
      <c r="BQ98" s="455"/>
      <c r="BR98" s="455"/>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149"/>
      <c r="CV98" s="454" t="s">
        <v>41</v>
      </c>
      <c r="CW98" s="455"/>
      <c r="CX98" s="455"/>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90"/>
      <c r="BN99" s="323"/>
      <c r="BO99" s="149"/>
      <c r="BP99" s="389" t="s">
        <v>42</v>
      </c>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1"/>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90"/>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90"/>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90"/>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90"/>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90"/>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90"/>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90"/>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90"/>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90"/>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90"/>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90"/>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90"/>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90"/>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90"/>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90"/>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90"/>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90"/>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90"/>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90"/>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90"/>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90"/>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92"/>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83"/>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266"/>
      <c r="C127" s="267"/>
      <c r="D127" s="450"/>
      <c r="E127" s="418"/>
      <c r="F127" s="418"/>
      <c r="G127" s="418"/>
      <c r="H127" s="418"/>
      <c r="I127" s="419"/>
      <c r="J127" s="477"/>
      <c r="K127" s="477"/>
      <c r="L127" s="477"/>
      <c r="M127" s="477"/>
      <c r="N127" s="477"/>
      <c r="O127" s="477"/>
      <c r="P127" s="477"/>
      <c r="Q127" s="477"/>
      <c r="R127" s="477"/>
      <c r="S127" s="288"/>
      <c r="T127" s="288"/>
      <c r="U127" s="288"/>
      <c r="V127" s="288"/>
      <c r="W127" s="288"/>
      <c r="X127" s="45"/>
      <c r="Y127" s="45"/>
      <c r="Z127" s="148"/>
      <c r="AA127" s="148"/>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274"/>
      <c r="BW127" s="275"/>
      <c r="BX127" s="275"/>
      <c r="BY127" s="275"/>
      <c r="BZ127" s="275"/>
      <c r="CA127" s="275"/>
      <c r="CB127" s="275"/>
      <c r="CC127" s="275"/>
      <c r="CD127" s="276"/>
      <c r="CE127" s="274"/>
      <c r="CF127" s="275"/>
      <c r="CG127" s="276"/>
      <c r="CH127" s="274"/>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81"/>
    </row>
    <row r="128" spans="1:128" ht="24.95" customHeight="1" x14ac:dyDescent="0.2">
      <c r="A128" s="290"/>
      <c r="B128" s="266"/>
      <c r="C128" s="267"/>
      <c r="D128" s="450"/>
      <c r="E128" s="484"/>
      <c r="F128" s="484"/>
      <c r="G128" s="484"/>
      <c r="H128" s="484"/>
      <c r="I128" s="485"/>
      <c r="J128" s="477"/>
      <c r="K128" s="477"/>
      <c r="L128" s="477"/>
      <c r="M128" s="477"/>
      <c r="N128" s="477"/>
      <c r="O128" s="477"/>
      <c r="P128" s="477"/>
      <c r="Q128" s="477"/>
      <c r="R128" s="477"/>
      <c r="S128" s="288"/>
      <c r="T128" s="288"/>
      <c r="U128" s="288"/>
      <c r="V128" s="288"/>
      <c r="W128" s="288"/>
      <c r="X128" s="45"/>
      <c r="Y128" s="45"/>
      <c r="Z128" s="148"/>
      <c r="AA128" s="148"/>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266"/>
      <c r="C129" s="267"/>
      <c r="D129" s="450"/>
      <c r="E129" s="484"/>
      <c r="F129" s="484"/>
      <c r="G129" s="484"/>
      <c r="H129" s="484"/>
      <c r="I129" s="485"/>
      <c r="J129" s="477"/>
      <c r="K129" s="477"/>
      <c r="L129" s="477"/>
      <c r="M129" s="477"/>
      <c r="N129" s="477"/>
      <c r="O129" s="477"/>
      <c r="P129" s="477"/>
      <c r="Q129" s="477"/>
      <c r="R129" s="477"/>
      <c r="S129" s="288"/>
      <c r="T129" s="288"/>
      <c r="U129" s="288"/>
      <c r="V129" s="288"/>
      <c r="W129" s="288"/>
      <c r="X129" s="45"/>
      <c r="Y129" s="45"/>
      <c r="Z129" s="148"/>
      <c r="AA129" s="148"/>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266"/>
      <c r="C130" s="267"/>
      <c r="D130" s="274"/>
      <c r="E130" s="275"/>
      <c r="F130" s="275"/>
      <c r="G130" s="275"/>
      <c r="H130" s="275"/>
      <c r="I130" s="276"/>
      <c r="J130" s="288"/>
      <c r="K130" s="288"/>
      <c r="L130" s="288"/>
      <c r="M130" s="288"/>
      <c r="N130" s="288"/>
      <c r="O130" s="288"/>
      <c r="P130" s="288"/>
      <c r="Q130" s="288"/>
      <c r="R130" s="288"/>
      <c r="S130" s="288"/>
      <c r="T130" s="288"/>
      <c r="U130" s="288"/>
      <c r="V130" s="288"/>
      <c r="W130" s="288"/>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266"/>
      <c r="C131" s="267"/>
      <c r="D131" s="274"/>
      <c r="E131" s="275"/>
      <c r="F131" s="275"/>
      <c r="G131" s="275"/>
      <c r="H131" s="275"/>
      <c r="I131" s="276"/>
      <c r="J131" s="288"/>
      <c r="K131" s="288"/>
      <c r="L131" s="288"/>
      <c r="M131" s="288"/>
      <c r="N131" s="288"/>
      <c r="O131" s="288"/>
      <c r="P131" s="288"/>
      <c r="Q131" s="288"/>
      <c r="R131" s="288"/>
      <c r="S131" s="288"/>
      <c r="T131" s="288"/>
      <c r="U131" s="288"/>
      <c r="V131" s="288"/>
      <c r="W131" s="288"/>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266"/>
      <c r="C132" s="267"/>
      <c r="D132" s="274"/>
      <c r="E132" s="275"/>
      <c r="F132" s="275"/>
      <c r="G132" s="275"/>
      <c r="H132" s="275"/>
      <c r="I132" s="276"/>
      <c r="J132" s="477"/>
      <c r="K132" s="477"/>
      <c r="L132" s="477"/>
      <c r="M132" s="477"/>
      <c r="N132" s="477"/>
      <c r="O132" s="477"/>
      <c r="P132" s="477"/>
      <c r="Q132" s="477"/>
      <c r="R132" s="477"/>
      <c r="S132" s="288"/>
      <c r="T132" s="288"/>
      <c r="U132" s="288"/>
      <c r="V132" s="288"/>
      <c r="W132" s="288"/>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266"/>
      <c r="C133" s="267"/>
      <c r="D133" s="282"/>
      <c r="E133" s="283"/>
      <c r="F133" s="283"/>
      <c r="G133" s="283"/>
      <c r="H133" s="283"/>
      <c r="I133" s="284"/>
      <c r="J133" s="288"/>
      <c r="K133" s="288"/>
      <c r="L133" s="288"/>
      <c r="M133" s="288"/>
      <c r="N133" s="288"/>
      <c r="O133" s="288"/>
      <c r="P133" s="288"/>
      <c r="Q133" s="288"/>
      <c r="R133" s="288"/>
      <c r="S133" s="288"/>
      <c r="T133" s="288"/>
      <c r="U133" s="288"/>
      <c r="V133" s="288"/>
      <c r="W133" s="288"/>
      <c r="X133" s="45"/>
      <c r="Y133" s="45"/>
      <c r="Z133" s="190"/>
      <c r="AA133" s="190"/>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266"/>
      <c r="C134" s="374"/>
      <c r="D134" s="274"/>
      <c r="E134" s="357"/>
      <c r="F134" s="357"/>
      <c r="G134" s="357"/>
      <c r="H134" s="357"/>
      <c r="I134" s="358"/>
      <c r="J134" s="288"/>
      <c r="K134" s="288"/>
      <c r="L134" s="288"/>
      <c r="M134" s="288"/>
      <c r="N134" s="288"/>
      <c r="O134" s="288"/>
      <c r="P134" s="288"/>
      <c r="Q134" s="288"/>
      <c r="R134" s="288"/>
      <c r="S134" s="288"/>
      <c r="T134" s="288"/>
      <c r="U134" s="288"/>
      <c r="V134" s="288"/>
      <c r="W134" s="288"/>
      <c r="X134" s="45"/>
      <c r="Y134" s="45"/>
      <c r="Z134" s="148"/>
      <c r="AA134" s="148"/>
      <c r="AB134" s="53"/>
      <c r="AC134" s="53"/>
      <c r="AD134" s="53"/>
      <c r="AE134" s="53"/>
      <c r="AF134" s="81"/>
      <c r="AG134" s="136"/>
      <c r="AH134" s="150"/>
      <c r="AI134" s="151"/>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150"/>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266"/>
      <c r="C135" s="374"/>
      <c r="D135" s="274"/>
      <c r="E135" s="357"/>
      <c r="F135" s="357"/>
      <c r="G135" s="357"/>
      <c r="H135" s="357"/>
      <c r="I135" s="358"/>
      <c r="J135" s="288"/>
      <c r="K135" s="288"/>
      <c r="L135" s="288"/>
      <c r="M135" s="288"/>
      <c r="N135" s="288"/>
      <c r="O135" s="288"/>
      <c r="P135" s="288"/>
      <c r="Q135" s="288"/>
      <c r="R135" s="288"/>
      <c r="S135" s="288"/>
      <c r="T135" s="288"/>
      <c r="U135" s="288"/>
      <c r="V135" s="288"/>
      <c r="W135" s="288"/>
      <c r="X135" s="45"/>
      <c r="Y135" s="45"/>
      <c r="Z135" s="148"/>
      <c r="AA135" s="148"/>
      <c r="AB135" s="53"/>
      <c r="AC135" s="53"/>
      <c r="AD135" s="53"/>
      <c r="AE135" s="53"/>
      <c r="AF135" s="81"/>
      <c r="AG135" s="136"/>
      <c r="AH135" s="150"/>
      <c r="AI135" s="151"/>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150"/>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266"/>
      <c r="C136" s="374"/>
      <c r="D136" s="274"/>
      <c r="E136" s="357"/>
      <c r="F136" s="357"/>
      <c r="G136" s="357"/>
      <c r="H136" s="357"/>
      <c r="I136" s="358"/>
      <c r="J136" s="288"/>
      <c r="K136" s="288"/>
      <c r="L136" s="288"/>
      <c r="M136" s="288"/>
      <c r="N136" s="288"/>
      <c r="O136" s="288"/>
      <c r="P136" s="288"/>
      <c r="Q136" s="288"/>
      <c r="R136" s="288"/>
      <c r="S136" s="288"/>
      <c r="T136" s="288"/>
      <c r="U136" s="288"/>
      <c r="V136" s="288"/>
      <c r="W136" s="288"/>
      <c r="X136" s="45"/>
      <c r="Y136" s="45"/>
      <c r="Z136" s="148"/>
      <c r="AA136" s="148"/>
      <c r="AB136" s="53"/>
      <c r="AC136" s="53"/>
      <c r="AD136" s="53"/>
      <c r="AE136" s="53"/>
      <c r="AF136" s="81"/>
      <c r="AG136" s="136"/>
      <c r="AH136" s="150"/>
      <c r="AI136" s="151"/>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150"/>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266"/>
      <c r="C137" s="374"/>
      <c r="D137" s="274"/>
      <c r="E137" s="357"/>
      <c r="F137" s="357"/>
      <c r="G137" s="357"/>
      <c r="H137" s="357"/>
      <c r="I137" s="358"/>
      <c r="J137" s="288"/>
      <c r="K137" s="288"/>
      <c r="L137" s="288"/>
      <c r="M137" s="288"/>
      <c r="N137" s="288"/>
      <c r="O137" s="288"/>
      <c r="P137" s="288"/>
      <c r="Q137" s="288"/>
      <c r="R137" s="288"/>
      <c r="S137" s="288"/>
      <c r="T137" s="288"/>
      <c r="U137" s="288"/>
      <c r="V137" s="288"/>
      <c r="W137" s="288"/>
      <c r="X137" s="45"/>
      <c r="Y137" s="45"/>
      <c r="Z137" s="148"/>
      <c r="AA137" s="148"/>
      <c r="AB137" s="53"/>
      <c r="AC137" s="53"/>
      <c r="AD137" s="53"/>
      <c r="AE137" s="53"/>
      <c r="AF137" s="81"/>
      <c r="AG137" s="136"/>
      <c r="AH137" s="150"/>
      <c r="AI137" s="151"/>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150"/>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150"/>
      <c r="C138" s="151"/>
      <c r="D138" s="152"/>
      <c r="E138" s="153"/>
      <c r="F138" s="153"/>
      <c r="G138" s="153"/>
      <c r="H138" s="153"/>
      <c r="I138" s="154"/>
      <c r="J138" s="288"/>
      <c r="K138" s="288"/>
      <c r="L138" s="288"/>
      <c r="M138" s="288"/>
      <c r="N138" s="288"/>
      <c r="O138" s="288"/>
      <c r="P138" s="288"/>
      <c r="Q138" s="288"/>
      <c r="R138" s="288"/>
      <c r="S138" s="288"/>
      <c r="T138" s="288"/>
      <c r="U138" s="288"/>
      <c r="V138" s="288"/>
      <c r="W138" s="288"/>
      <c r="X138" s="45"/>
      <c r="Y138" s="45"/>
      <c r="Z138" s="148"/>
      <c r="AA138" s="148"/>
      <c r="AB138" s="53"/>
      <c r="AC138" s="53"/>
      <c r="AD138" s="53"/>
      <c r="AE138" s="53"/>
      <c r="AF138" s="81"/>
      <c r="AG138" s="136"/>
      <c r="AH138" s="150"/>
      <c r="AI138" s="151"/>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150"/>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150"/>
      <c r="C139" s="151"/>
      <c r="D139" s="152"/>
      <c r="E139" s="153"/>
      <c r="F139" s="153"/>
      <c r="G139" s="153"/>
      <c r="H139" s="153"/>
      <c r="I139" s="154"/>
      <c r="J139" s="288"/>
      <c r="K139" s="288"/>
      <c r="L139" s="288"/>
      <c r="M139" s="288"/>
      <c r="N139" s="288"/>
      <c r="O139" s="288"/>
      <c r="P139" s="288"/>
      <c r="Q139" s="288"/>
      <c r="R139" s="288"/>
      <c r="S139" s="288"/>
      <c r="T139" s="288"/>
      <c r="U139" s="288"/>
      <c r="V139" s="288"/>
      <c r="W139" s="288"/>
      <c r="X139" s="45"/>
      <c r="Y139" s="45"/>
      <c r="Z139" s="148"/>
      <c r="AA139" s="148"/>
      <c r="AB139" s="53"/>
      <c r="AC139" s="53"/>
      <c r="AD139" s="53"/>
      <c r="AE139" s="53"/>
      <c r="AF139" s="81"/>
      <c r="AG139" s="136"/>
      <c r="AH139" s="150"/>
      <c r="AI139" s="151"/>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150"/>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150"/>
      <c r="C140" s="151"/>
      <c r="D140" s="152"/>
      <c r="E140" s="153"/>
      <c r="F140" s="153"/>
      <c r="G140" s="153"/>
      <c r="H140" s="153"/>
      <c r="I140" s="154"/>
      <c r="J140" s="288"/>
      <c r="K140" s="288"/>
      <c r="L140" s="288"/>
      <c r="M140" s="288"/>
      <c r="N140" s="288"/>
      <c r="O140" s="288"/>
      <c r="P140" s="288"/>
      <c r="Q140" s="288"/>
      <c r="R140" s="288"/>
      <c r="S140" s="288"/>
      <c r="T140" s="288"/>
      <c r="U140" s="288"/>
      <c r="V140" s="288"/>
      <c r="W140" s="288"/>
      <c r="X140" s="45"/>
      <c r="Y140" s="45"/>
      <c r="Z140" s="148"/>
      <c r="AA140" s="148"/>
      <c r="AB140" s="53"/>
      <c r="AC140" s="53"/>
      <c r="AD140" s="53"/>
      <c r="AE140" s="53"/>
      <c r="AF140" s="81"/>
      <c r="AG140" s="136"/>
      <c r="AH140" s="150"/>
      <c r="AI140" s="151"/>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150"/>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150"/>
      <c r="C141" s="151"/>
      <c r="D141" s="152"/>
      <c r="E141" s="153"/>
      <c r="F141" s="153"/>
      <c r="G141" s="153"/>
      <c r="H141" s="153"/>
      <c r="I141" s="154"/>
      <c r="J141" s="288"/>
      <c r="K141" s="288"/>
      <c r="L141" s="288"/>
      <c r="M141" s="288"/>
      <c r="N141" s="288"/>
      <c r="O141" s="288"/>
      <c r="P141" s="288"/>
      <c r="Q141" s="288"/>
      <c r="R141" s="288"/>
      <c r="S141" s="288"/>
      <c r="T141" s="288"/>
      <c r="U141" s="288"/>
      <c r="V141" s="288"/>
      <c r="W141" s="288"/>
      <c r="X141" s="45"/>
      <c r="Y141" s="45"/>
      <c r="Z141" s="148"/>
      <c r="AA141" s="148"/>
      <c r="AB141" s="53"/>
      <c r="AC141" s="53"/>
      <c r="AD141" s="53"/>
      <c r="AE141" s="53"/>
      <c r="AF141" s="81"/>
      <c r="AG141" s="136"/>
      <c r="AH141" s="150"/>
      <c r="AI141" s="151"/>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150"/>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150"/>
      <c r="C142" s="151"/>
      <c r="D142" s="152"/>
      <c r="E142" s="153"/>
      <c r="F142" s="153"/>
      <c r="G142" s="153"/>
      <c r="H142" s="153"/>
      <c r="I142" s="154"/>
      <c r="J142" s="288"/>
      <c r="K142" s="288"/>
      <c r="L142" s="288"/>
      <c r="M142" s="288"/>
      <c r="N142" s="288"/>
      <c r="O142" s="288"/>
      <c r="P142" s="288"/>
      <c r="Q142" s="288"/>
      <c r="R142" s="288"/>
      <c r="S142" s="288"/>
      <c r="T142" s="288"/>
      <c r="U142" s="288"/>
      <c r="V142" s="288"/>
      <c r="W142" s="288"/>
      <c r="X142" s="45"/>
      <c r="Y142" s="45"/>
      <c r="Z142" s="148"/>
      <c r="AA142" s="148"/>
      <c r="AB142" s="53"/>
      <c r="AC142" s="53"/>
      <c r="AD142" s="53"/>
      <c r="AE142" s="53"/>
      <c r="AF142" s="81"/>
      <c r="AG142" s="136"/>
      <c r="AH142" s="150"/>
      <c r="AI142" s="151"/>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150"/>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150"/>
      <c r="C143" s="151"/>
      <c r="D143" s="152"/>
      <c r="E143" s="153"/>
      <c r="F143" s="153"/>
      <c r="G143" s="153"/>
      <c r="H143" s="153"/>
      <c r="I143" s="154"/>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81"/>
      <c r="AG143" s="136"/>
      <c r="AH143" s="150"/>
      <c r="AI143" s="151"/>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150"/>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150"/>
      <c r="C144" s="151"/>
      <c r="D144" s="152"/>
      <c r="E144" s="153"/>
      <c r="F144" s="153"/>
      <c r="G144" s="153"/>
      <c r="H144" s="153"/>
      <c r="I144" s="154"/>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81"/>
      <c r="AG144" s="136"/>
      <c r="AH144" s="150"/>
      <c r="AI144" s="151"/>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150"/>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150"/>
      <c r="C145" s="151"/>
      <c r="D145" s="152"/>
      <c r="E145" s="153"/>
      <c r="F145" s="153"/>
      <c r="G145" s="153"/>
      <c r="H145" s="153"/>
      <c r="I145" s="154"/>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81"/>
      <c r="AG145" s="136"/>
      <c r="AH145" s="150"/>
      <c r="AI145" s="151"/>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150"/>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150"/>
      <c r="C146" s="151"/>
      <c r="D146" s="152"/>
      <c r="E146" s="153"/>
      <c r="F146" s="153"/>
      <c r="G146" s="153"/>
      <c r="H146" s="153"/>
      <c r="I146" s="154"/>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150"/>
      <c r="AI146" s="151"/>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150"/>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152"/>
      <c r="E147" s="153"/>
      <c r="F147" s="153"/>
      <c r="G147" s="153"/>
      <c r="H147" s="153"/>
      <c r="I147" s="154"/>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150"/>
      <c r="AI147" s="151"/>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150"/>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150"/>
      <c r="AI148" s="151"/>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150"/>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150"/>
      <c r="AI149" s="151"/>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150"/>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150"/>
      <c r="AI150" s="151"/>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150"/>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32">
    <mergeCell ref="D134:I134"/>
    <mergeCell ref="D135:I135"/>
    <mergeCell ref="D136:I136"/>
    <mergeCell ref="D137:I137"/>
    <mergeCell ref="B134:C134"/>
    <mergeCell ref="B135:C135"/>
    <mergeCell ref="B136:C136"/>
    <mergeCell ref="B137:C137"/>
    <mergeCell ref="B2:U2"/>
    <mergeCell ref="J3:K3"/>
    <mergeCell ref="R7:U10"/>
    <mergeCell ref="N7:Q10"/>
    <mergeCell ref="F7:I10"/>
    <mergeCell ref="J7:M10"/>
    <mergeCell ref="F4:I4"/>
    <mergeCell ref="J4:M4"/>
    <mergeCell ref="B7:E10"/>
    <mergeCell ref="J6:K6"/>
    <mergeCell ref="B6:C6"/>
    <mergeCell ref="B4:E4"/>
    <mergeCell ref="N31:Q34"/>
    <mergeCell ref="N24:O24"/>
    <mergeCell ref="B36:C36"/>
    <mergeCell ref="F36:G36"/>
    <mergeCell ref="W2:AC2"/>
    <mergeCell ref="BF7:BI10"/>
    <mergeCell ref="AH4:AK4"/>
    <mergeCell ref="AL4:AO4"/>
    <mergeCell ref="AP4:AS4"/>
    <mergeCell ref="DO2:DU2"/>
    <mergeCell ref="AH2:BA2"/>
    <mergeCell ref="BN2:CG2"/>
    <mergeCell ref="CT2:DM2"/>
    <mergeCell ref="AP3:AQ3"/>
    <mergeCell ref="CX3:CY3"/>
    <mergeCell ref="DE3:DF3"/>
    <mergeCell ref="DM3:DN3"/>
    <mergeCell ref="DP3:DQ3"/>
    <mergeCell ref="BV3:BW3"/>
    <mergeCell ref="BC2:BI2"/>
    <mergeCell ref="CI2:CO2"/>
    <mergeCell ref="AL3:AM3"/>
    <mergeCell ref="AS3:AT3"/>
    <mergeCell ref="AX3:AY3"/>
    <mergeCell ref="BA3:BB3"/>
    <mergeCell ref="BD3:BE3"/>
    <mergeCell ref="V4:Y4"/>
    <mergeCell ref="V7:Y10"/>
    <mergeCell ref="B18:C18"/>
    <mergeCell ref="F18:G18"/>
    <mergeCell ref="J18:K18"/>
    <mergeCell ref="N18:O18"/>
    <mergeCell ref="R18:S18"/>
    <mergeCell ref="V18:W18"/>
    <mergeCell ref="F12:G12"/>
    <mergeCell ref="R12:S12"/>
    <mergeCell ref="V12:W12"/>
    <mergeCell ref="J12:K12"/>
    <mergeCell ref="N12:O12"/>
    <mergeCell ref="B13:E16"/>
    <mergeCell ref="F13:I16"/>
    <mergeCell ref="N13:Q16"/>
    <mergeCell ref="B12:C12"/>
    <mergeCell ref="R13:U16"/>
    <mergeCell ref="AH30:AI30"/>
    <mergeCell ref="BB6:BC6"/>
    <mergeCell ref="BF6:BG6"/>
    <mergeCell ref="BB19:BE22"/>
    <mergeCell ref="BF19:BI22"/>
    <mergeCell ref="AH19:AK22"/>
    <mergeCell ref="AL19:AO22"/>
    <mergeCell ref="AP19:AS22"/>
    <mergeCell ref="AT19:AW22"/>
    <mergeCell ref="AX19:BA22"/>
    <mergeCell ref="BB13:BE16"/>
    <mergeCell ref="BF13:BI16"/>
    <mergeCell ref="AH18:AI18"/>
    <mergeCell ref="BF12:BG12"/>
    <mergeCell ref="AH6:AI6"/>
    <mergeCell ref="AL12:AM12"/>
    <mergeCell ref="AH25:AK28"/>
    <mergeCell ref="AL25:AO28"/>
    <mergeCell ref="AP25:AS28"/>
    <mergeCell ref="AL7:AO10"/>
    <mergeCell ref="AP18:AQ18"/>
    <mergeCell ref="AP7:AS10"/>
    <mergeCell ref="AT7:AW10"/>
    <mergeCell ref="AL30:AM30"/>
    <mergeCell ref="Z4:AC4"/>
    <mergeCell ref="AL6:AM6"/>
    <mergeCell ref="AP6:AQ6"/>
    <mergeCell ref="AT6:AU6"/>
    <mergeCell ref="AX6:AY6"/>
    <mergeCell ref="V24:W24"/>
    <mergeCell ref="CZ3:DD3"/>
    <mergeCell ref="BB25:BE28"/>
    <mergeCell ref="BF25:BI28"/>
    <mergeCell ref="Z18:AA18"/>
    <mergeCell ref="AX7:BA10"/>
    <mergeCell ref="AH24:AI24"/>
    <mergeCell ref="AL24:AM24"/>
    <mergeCell ref="AP24:AQ24"/>
    <mergeCell ref="AT24:AU24"/>
    <mergeCell ref="AX24:AY24"/>
    <mergeCell ref="AH13:AK16"/>
    <mergeCell ref="AL13:AO16"/>
    <mergeCell ref="AP13:AS16"/>
    <mergeCell ref="AT13:AW16"/>
    <mergeCell ref="AX13:BA16"/>
    <mergeCell ref="AH7:AK10"/>
    <mergeCell ref="AT18:AU18"/>
    <mergeCell ref="AL18:AM18"/>
    <mergeCell ref="Z30:AA30"/>
    <mergeCell ref="N25:Q28"/>
    <mergeCell ref="Z24:AA24"/>
    <mergeCell ref="N19:Q22"/>
    <mergeCell ref="R19:U22"/>
    <mergeCell ref="DH3:DK3"/>
    <mergeCell ref="N4:Q4"/>
    <mergeCell ref="R4:U4"/>
    <mergeCell ref="Z7:AC10"/>
    <mergeCell ref="Z12:AA12"/>
    <mergeCell ref="N6:O6"/>
    <mergeCell ref="R6:S6"/>
    <mergeCell ref="V6:W6"/>
    <mergeCell ref="Z6:AA6"/>
    <mergeCell ref="U3:V3"/>
    <mergeCell ref="X3:Y3"/>
    <mergeCell ref="BB7:BE10"/>
    <mergeCell ref="AP12:AQ12"/>
    <mergeCell ref="AT12:AU12"/>
    <mergeCell ref="AX12:AY12"/>
    <mergeCell ref="BB12:BC12"/>
    <mergeCell ref="AT4:AW4"/>
    <mergeCell ref="AX4:BA4"/>
    <mergeCell ref="BB4:BE4"/>
    <mergeCell ref="R25:U28"/>
    <mergeCell ref="V25:Y28"/>
    <mergeCell ref="Z25:AC28"/>
    <mergeCell ref="R24:S24"/>
    <mergeCell ref="AH12:AI12"/>
    <mergeCell ref="V13:Y16"/>
    <mergeCell ref="Z13:AC16"/>
    <mergeCell ref="J36:AC40"/>
    <mergeCell ref="B37:E40"/>
    <mergeCell ref="F37:I40"/>
    <mergeCell ref="V19:Y22"/>
    <mergeCell ref="Z19:AC22"/>
    <mergeCell ref="V31:Y34"/>
    <mergeCell ref="Z31:AC34"/>
    <mergeCell ref="B30:C30"/>
    <mergeCell ref="F30:G30"/>
    <mergeCell ref="J30:K30"/>
    <mergeCell ref="N30:O30"/>
    <mergeCell ref="R30:S30"/>
    <mergeCell ref="B31:E34"/>
    <mergeCell ref="F31:I34"/>
    <mergeCell ref="J31:M34"/>
    <mergeCell ref="R31:U34"/>
    <mergeCell ref="V30:W30"/>
    <mergeCell ref="BB31:BE34"/>
    <mergeCell ref="BF31:BI34"/>
    <mergeCell ref="AH36:AI36"/>
    <mergeCell ref="AL36:AM36"/>
    <mergeCell ref="AP36:BI40"/>
    <mergeCell ref="AH37:AK40"/>
    <mergeCell ref="AL37:AO40"/>
    <mergeCell ref="AH31:AK34"/>
    <mergeCell ref="AL31:AO34"/>
    <mergeCell ref="AP31:AS34"/>
    <mergeCell ref="AT31:AW34"/>
    <mergeCell ref="AX31:BA34"/>
    <mergeCell ref="AP30:AQ30"/>
    <mergeCell ref="AT30:AU30"/>
    <mergeCell ref="AX30:AY30"/>
    <mergeCell ref="BR3:BS3"/>
    <mergeCell ref="BY3:BZ3"/>
    <mergeCell ref="CD3:CE3"/>
    <mergeCell ref="CG3:CH3"/>
    <mergeCell ref="CJ3:CK3"/>
    <mergeCell ref="CD19:CG22"/>
    <mergeCell ref="CH13:CK16"/>
    <mergeCell ref="AT25:AW28"/>
    <mergeCell ref="AX25:BA28"/>
    <mergeCell ref="CH4:CK4"/>
    <mergeCell ref="AX18:AY18"/>
    <mergeCell ref="BB18:BC18"/>
    <mergeCell ref="BF18:BG18"/>
    <mergeCell ref="BF4:BI4"/>
    <mergeCell ref="CH7:CK10"/>
    <mergeCell ref="CH25:CK28"/>
    <mergeCell ref="BB30:BC30"/>
    <mergeCell ref="BF30:BG30"/>
    <mergeCell ref="BB24:BC24"/>
    <mergeCell ref="BF24:BG24"/>
    <mergeCell ref="BN30:BO30"/>
    <mergeCell ref="CL13:CO16"/>
    <mergeCell ref="BN18:BO18"/>
    <mergeCell ref="BR18:BS18"/>
    <mergeCell ref="BV18:BW18"/>
    <mergeCell ref="BZ18:CA18"/>
    <mergeCell ref="CD18:CE18"/>
    <mergeCell ref="CH18:CI18"/>
    <mergeCell ref="CL18:CM18"/>
    <mergeCell ref="BN13:BQ16"/>
    <mergeCell ref="BR13:BU16"/>
    <mergeCell ref="BV13:BY16"/>
    <mergeCell ref="BZ13:CC16"/>
    <mergeCell ref="CD13:CG16"/>
    <mergeCell ref="CL12:CM12"/>
    <mergeCell ref="BN7:BQ10"/>
    <mergeCell ref="BR7:BU10"/>
    <mergeCell ref="BV7:BY10"/>
    <mergeCell ref="BZ7:CC10"/>
    <mergeCell ref="CD7:CG10"/>
    <mergeCell ref="CL4:CO4"/>
    <mergeCell ref="BN6:BO6"/>
    <mergeCell ref="BR6:BS6"/>
    <mergeCell ref="BV6:BW6"/>
    <mergeCell ref="BZ6:CA6"/>
    <mergeCell ref="CD6:CE6"/>
    <mergeCell ref="CH6:CI6"/>
    <mergeCell ref="CL6:CM6"/>
    <mergeCell ref="BN4:BQ4"/>
    <mergeCell ref="BR4:BU4"/>
    <mergeCell ref="BV4:BY4"/>
    <mergeCell ref="BZ4:CC4"/>
    <mergeCell ref="CD4:CG4"/>
    <mergeCell ref="CH31:CK34"/>
    <mergeCell ref="CL31:CO34"/>
    <mergeCell ref="BN36:BO36"/>
    <mergeCell ref="BR36:BS36"/>
    <mergeCell ref="BV36:CO40"/>
    <mergeCell ref="BN37:BQ40"/>
    <mergeCell ref="BR37:BU40"/>
    <mergeCell ref="BN31:BQ34"/>
    <mergeCell ref="BR31:BU34"/>
    <mergeCell ref="BV31:BY34"/>
    <mergeCell ref="BZ31:CC34"/>
    <mergeCell ref="CD31:CG34"/>
    <mergeCell ref="BR30:BS30"/>
    <mergeCell ref="BV30:BW30"/>
    <mergeCell ref="BZ30:CA30"/>
    <mergeCell ref="CD30:CE30"/>
    <mergeCell ref="CH30:CI30"/>
    <mergeCell ref="DN4:DQ4"/>
    <mergeCell ref="DR4:DU4"/>
    <mergeCell ref="CT6:CU6"/>
    <mergeCell ref="CX6:CY6"/>
    <mergeCell ref="DB6:DC6"/>
    <mergeCell ref="DF6:DG6"/>
    <mergeCell ref="DJ6:DK6"/>
    <mergeCell ref="DN6:DO6"/>
    <mergeCell ref="DR6:DS6"/>
    <mergeCell ref="CT4:CW4"/>
    <mergeCell ref="CX4:DA4"/>
    <mergeCell ref="DB4:DE4"/>
    <mergeCell ref="DF4:DI4"/>
    <mergeCell ref="DJ4:DM4"/>
    <mergeCell ref="DR7:DU10"/>
    <mergeCell ref="CT12:CU12"/>
    <mergeCell ref="CX12:CY12"/>
    <mergeCell ref="CL7:CO10"/>
    <mergeCell ref="DB12:DC12"/>
    <mergeCell ref="DF12:DG12"/>
    <mergeCell ref="DJ12:DK12"/>
    <mergeCell ref="DN12:DO12"/>
    <mergeCell ref="DR12:DS12"/>
    <mergeCell ref="CT7:CW10"/>
    <mergeCell ref="CX7:DA10"/>
    <mergeCell ref="DB7:DE10"/>
    <mergeCell ref="DF7:DI10"/>
    <mergeCell ref="DJ7:DM10"/>
    <mergeCell ref="DN7:DQ10"/>
    <mergeCell ref="DN13:DQ16"/>
    <mergeCell ref="DR13:DU16"/>
    <mergeCell ref="CT18:CU18"/>
    <mergeCell ref="CX18:CY18"/>
    <mergeCell ref="DB18:DC18"/>
    <mergeCell ref="DF18:DG18"/>
    <mergeCell ref="DJ18:DK18"/>
    <mergeCell ref="DN18:DO18"/>
    <mergeCell ref="DR18:DS18"/>
    <mergeCell ref="CT13:CW16"/>
    <mergeCell ref="CX13:DA16"/>
    <mergeCell ref="DB13:DE16"/>
    <mergeCell ref="DF13:DI16"/>
    <mergeCell ref="DJ13:DM16"/>
    <mergeCell ref="DJ30:DK30"/>
    <mergeCell ref="DN30:DO30"/>
    <mergeCell ref="DR30:DS30"/>
    <mergeCell ref="CT25:CW28"/>
    <mergeCell ref="CX25:DA28"/>
    <mergeCell ref="DB25:DE28"/>
    <mergeCell ref="DF25:DI28"/>
    <mergeCell ref="DJ25:DM28"/>
    <mergeCell ref="DN19:DQ22"/>
    <mergeCell ref="DR19:DU22"/>
    <mergeCell ref="CT24:CU24"/>
    <mergeCell ref="CX24:CY24"/>
    <mergeCell ref="DN24:DO24"/>
    <mergeCell ref="DR24:DS24"/>
    <mergeCell ref="CT19:CW22"/>
    <mergeCell ref="CX19:DA22"/>
    <mergeCell ref="DB19:DE22"/>
    <mergeCell ref="DF19:DI22"/>
    <mergeCell ref="DJ19:DM22"/>
    <mergeCell ref="DB24:DC24"/>
    <mergeCell ref="DF24:DG24"/>
    <mergeCell ref="DJ24:DK24"/>
    <mergeCell ref="CL30:CM30"/>
    <mergeCell ref="BN25:BQ28"/>
    <mergeCell ref="BR25:BU28"/>
    <mergeCell ref="BV25:BY28"/>
    <mergeCell ref="CS1:DX1"/>
    <mergeCell ref="A42:A81"/>
    <mergeCell ref="DN31:DQ34"/>
    <mergeCell ref="DR31:DU34"/>
    <mergeCell ref="CT36:CU36"/>
    <mergeCell ref="CX36:CY36"/>
    <mergeCell ref="DB36:DU40"/>
    <mergeCell ref="CT37:CW40"/>
    <mergeCell ref="CX37:DA40"/>
    <mergeCell ref="CT31:CW34"/>
    <mergeCell ref="CX31:DA34"/>
    <mergeCell ref="DB31:DE34"/>
    <mergeCell ref="DF31:DI34"/>
    <mergeCell ref="DJ31:DM34"/>
    <mergeCell ref="DN25:DQ28"/>
    <mergeCell ref="DR25:DU28"/>
    <mergeCell ref="CT30:CU30"/>
    <mergeCell ref="CX30:CY30"/>
    <mergeCell ref="DB30:DC30"/>
    <mergeCell ref="DF30:DG30"/>
    <mergeCell ref="AG1:BL1"/>
    <mergeCell ref="BM1:CR1"/>
    <mergeCell ref="BZ25:CC28"/>
    <mergeCell ref="CD25:CG28"/>
    <mergeCell ref="CH19:CK22"/>
    <mergeCell ref="CL19:CO22"/>
    <mergeCell ref="BN24:BO24"/>
    <mergeCell ref="BR24:BS24"/>
    <mergeCell ref="BV24:BW24"/>
    <mergeCell ref="BZ24:CA24"/>
    <mergeCell ref="CD24:CE24"/>
    <mergeCell ref="CH24:CI24"/>
    <mergeCell ref="CL24:CM24"/>
    <mergeCell ref="BN19:BQ22"/>
    <mergeCell ref="BR19:BU22"/>
    <mergeCell ref="BV19:BY22"/>
    <mergeCell ref="BZ19:CC22"/>
    <mergeCell ref="CL25:CO28"/>
    <mergeCell ref="BN12:BO12"/>
    <mergeCell ref="BR12:BS12"/>
    <mergeCell ref="BV12:BW12"/>
    <mergeCell ref="BZ12:CA12"/>
    <mergeCell ref="CD12:CE12"/>
    <mergeCell ref="CH12:CI12"/>
    <mergeCell ref="D92:AA92"/>
    <mergeCell ref="D93:AA93"/>
    <mergeCell ref="D94:AA94"/>
    <mergeCell ref="D95:AA95"/>
    <mergeCell ref="D96:AA96"/>
    <mergeCell ref="D97:AA97"/>
    <mergeCell ref="A82:A121"/>
    <mergeCell ref="B83:B99"/>
    <mergeCell ref="B1:AF1"/>
    <mergeCell ref="A1:A41"/>
    <mergeCell ref="F3:G3"/>
    <mergeCell ref="B19:E22"/>
    <mergeCell ref="F19:I22"/>
    <mergeCell ref="J19:M22"/>
    <mergeCell ref="B24:C24"/>
    <mergeCell ref="F24:G24"/>
    <mergeCell ref="J24:K24"/>
    <mergeCell ref="B25:E28"/>
    <mergeCell ref="F25:I28"/>
    <mergeCell ref="J25:M28"/>
    <mergeCell ref="J13:M16"/>
    <mergeCell ref="F6:G6"/>
    <mergeCell ref="M3:N3"/>
    <mergeCell ref="R3:S3"/>
    <mergeCell ref="AH83:AH99"/>
    <mergeCell ref="AJ97:BG97"/>
    <mergeCell ref="AJ83:BG83"/>
    <mergeCell ref="AJ84:BG84"/>
    <mergeCell ref="AJ85:BG85"/>
    <mergeCell ref="AJ88:BG88"/>
    <mergeCell ref="AJ91:BG91"/>
    <mergeCell ref="AJ92:BG92"/>
    <mergeCell ref="AJ93:BG93"/>
    <mergeCell ref="AJ96:BG96"/>
    <mergeCell ref="D99:AA99"/>
    <mergeCell ref="AJ99:BG99"/>
    <mergeCell ref="BP99:CM99"/>
    <mergeCell ref="CV99:DS99"/>
    <mergeCell ref="CT83:CT99"/>
    <mergeCell ref="BN83:BN99"/>
    <mergeCell ref="AU125:BG125"/>
    <mergeCell ref="BN125:BZ125"/>
    <mergeCell ref="CA125:CM125"/>
    <mergeCell ref="CT125:DF125"/>
    <mergeCell ref="DG125:DS125"/>
    <mergeCell ref="BP95:CM95"/>
    <mergeCell ref="BP96:CM96"/>
    <mergeCell ref="BP97:CM97"/>
    <mergeCell ref="BP98:CM98"/>
    <mergeCell ref="CV98:DS98"/>
    <mergeCell ref="AJ98:BG98"/>
    <mergeCell ref="D98:AA98"/>
    <mergeCell ref="AJ95:BG95"/>
    <mergeCell ref="AJ94:BG94"/>
    <mergeCell ref="AJ89:BG89"/>
    <mergeCell ref="AJ90:BG90"/>
    <mergeCell ref="AJ86:BG86"/>
    <mergeCell ref="AJ87:BG87"/>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CT126:CU126"/>
    <mergeCell ref="CV126:DA126"/>
    <mergeCell ref="DB126:DJ126"/>
    <mergeCell ref="AH127:AI127"/>
    <mergeCell ref="AJ127:AO127"/>
    <mergeCell ref="AP127:AX127"/>
    <mergeCell ref="AY127:BA127"/>
    <mergeCell ref="BB127:BC127"/>
    <mergeCell ref="DN127:DO127"/>
    <mergeCell ref="BN127:BO127"/>
    <mergeCell ref="BP127:BU127"/>
    <mergeCell ref="BV127:CD127"/>
    <mergeCell ref="CE127:CG127"/>
    <mergeCell ref="CH127:CI127"/>
    <mergeCell ref="AJ126:AO126"/>
    <mergeCell ref="AP126:AX126"/>
    <mergeCell ref="AY126:BA126"/>
    <mergeCell ref="BB126:BC126"/>
    <mergeCell ref="CT127:CU127"/>
    <mergeCell ref="CV127:DA127"/>
    <mergeCell ref="DB127:DJ127"/>
    <mergeCell ref="DK127:DM127"/>
    <mergeCell ref="DK126:DM126"/>
    <mergeCell ref="DN126:DO126"/>
    <mergeCell ref="BN126:BO126"/>
    <mergeCell ref="BP126:BU126"/>
    <mergeCell ref="BV126:CD126"/>
    <mergeCell ref="CE126:CG126"/>
    <mergeCell ref="CH126:CI126"/>
    <mergeCell ref="B128:C128"/>
    <mergeCell ref="D128:I128"/>
    <mergeCell ref="J128:R128"/>
    <mergeCell ref="S128:U128"/>
    <mergeCell ref="V128:W128"/>
    <mergeCell ref="CT128:CU128"/>
    <mergeCell ref="CV128:DA128"/>
    <mergeCell ref="DB128:DJ128"/>
    <mergeCell ref="B126:C126"/>
    <mergeCell ref="D126:I126"/>
    <mergeCell ref="J126:R126"/>
    <mergeCell ref="S126:U126"/>
    <mergeCell ref="V126:W126"/>
    <mergeCell ref="AH128:AI128"/>
    <mergeCell ref="AJ128:AO128"/>
    <mergeCell ref="AP128:AX128"/>
    <mergeCell ref="AY128:BA128"/>
    <mergeCell ref="B127:C127"/>
    <mergeCell ref="D127:I127"/>
    <mergeCell ref="J127:R127"/>
    <mergeCell ref="S127:U127"/>
    <mergeCell ref="V127:W127"/>
    <mergeCell ref="AH126:AI126"/>
    <mergeCell ref="DN128:DO128"/>
    <mergeCell ref="BN128:BO128"/>
    <mergeCell ref="BP128:BU128"/>
    <mergeCell ref="BV128:CD128"/>
    <mergeCell ref="CE128:CG128"/>
    <mergeCell ref="CH128:CI128"/>
    <mergeCell ref="AH129:AI129"/>
    <mergeCell ref="AJ129:AO129"/>
    <mergeCell ref="AP129:AX129"/>
    <mergeCell ref="AY129:BA129"/>
    <mergeCell ref="BB129:BC129"/>
    <mergeCell ref="DN129:DO129"/>
    <mergeCell ref="BB128:BC128"/>
    <mergeCell ref="B129:C129"/>
    <mergeCell ref="D129:I129"/>
    <mergeCell ref="J129:R129"/>
    <mergeCell ref="S129:U129"/>
    <mergeCell ref="V129:W129"/>
    <mergeCell ref="CT129:CU129"/>
    <mergeCell ref="CV129:DA129"/>
    <mergeCell ref="DB129:DJ129"/>
    <mergeCell ref="DK129:DM129"/>
    <mergeCell ref="BN129:BO129"/>
    <mergeCell ref="BP129:BU129"/>
    <mergeCell ref="BV129:CD129"/>
    <mergeCell ref="CE129:CG129"/>
    <mergeCell ref="CH129:CI129"/>
    <mergeCell ref="AH130:AI130"/>
    <mergeCell ref="AJ130:AO130"/>
    <mergeCell ref="AP130:AX130"/>
    <mergeCell ref="AY130:BA130"/>
    <mergeCell ref="BB130:BC130"/>
    <mergeCell ref="B130:C130"/>
    <mergeCell ref="D130:I130"/>
    <mergeCell ref="J130:R130"/>
    <mergeCell ref="S130:U130"/>
    <mergeCell ref="V130:W130"/>
    <mergeCell ref="AH131:AI131"/>
    <mergeCell ref="AJ131:AO131"/>
    <mergeCell ref="AP131:AX131"/>
    <mergeCell ref="AY131:BA131"/>
    <mergeCell ref="BB131:BC131"/>
    <mergeCell ref="B131:C131"/>
    <mergeCell ref="D131:I131"/>
    <mergeCell ref="J131:R131"/>
    <mergeCell ref="S131:U131"/>
    <mergeCell ref="V131:W131"/>
    <mergeCell ref="B133:C133"/>
    <mergeCell ref="D133:I133"/>
    <mergeCell ref="J133:R133"/>
    <mergeCell ref="S133:U133"/>
    <mergeCell ref="V133:W133"/>
    <mergeCell ref="CT132:CU132"/>
    <mergeCell ref="CV132:DA132"/>
    <mergeCell ref="DB132:DJ132"/>
    <mergeCell ref="DK132:DM132"/>
    <mergeCell ref="BN132:BO132"/>
    <mergeCell ref="BP132:BU132"/>
    <mergeCell ref="BV132:CD132"/>
    <mergeCell ref="CE132:CG132"/>
    <mergeCell ref="CH132:CI132"/>
    <mergeCell ref="AH132:AI132"/>
    <mergeCell ref="AJ132:AO132"/>
    <mergeCell ref="AP132:AX132"/>
    <mergeCell ref="AY132:BA132"/>
    <mergeCell ref="BB132:BC132"/>
    <mergeCell ref="B132:C132"/>
    <mergeCell ref="D132:I132"/>
    <mergeCell ref="J132:R132"/>
    <mergeCell ref="S132:U132"/>
    <mergeCell ref="V132:W132"/>
    <mergeCell ref="J134:R134"/>
    <mergeCell ref="S134:U134"/>
    <mergeCell ref="V134:W134"/>
    <mergeCell ref="AP134:AX134"/>
    <mergeCell ref="AY134:BA134"/>
    <mergeCell ref="CT133:CU133"/>
    <mergeCell ref="CV133:DA133"/>
    <mergeCell ref="DB133:DJ133"/>
    <mergeCell ref="DK133:DM133"/>
    <mergeCell ref="BN133:BO133"/>
    <mergeCell ref="BP133:BU133"/>
    <mergeCell ref="BV133:CD133"/>
    <mergeCell ref="CE133:CG133"/>
    <mergeCell ref="CH133:CI133"/>
    <mergeCell ref="AH133:AI133"/>
    <mergeCell ref="AJ133:AO133"/>
    <mergeCell ref="AP133:AX133"/>
    <mergeCell ref="AY133:BA133"/>
    <mergeCell ref="BB133:BC133"/>
    <mergeCell ref="J136:R136"/>
    <mergeCell ref="S136:U136"/>
    <mergeCell ref="V136:W136"/>
    <mergeCell ref="AP136:AX136"/>
    <mergeCell ref="AY136:BA136"/>
    <mergeCell ref="DK134:DM134"/>
    <mergeCell ref="DN134:DO134"/>
    <mergeCell ref="J135:R135"/>
    <mergeCell ref="S135:U135"/>
    <mergeCell ref="V135:W135"/>
    <mergeCell ref="AP135:AX135"/>
    <mergeCell ref="AY135:BA135"/>
    <mergeCell ref="BB135:BC135"/>
    <mergeCell ref="BV135:CD135"/>
    <mergeCell ref="CE135:CG135"/>
    <mergeCell ref="CH135:CI135"/>
    <mergeCell ref="DB135:DJ135"/>
    <mergeCell ref="DK135:DM135"/>
    <mergeCell ref="DN135:DO135"/>
    <mergeCell ref="BB134:BC134"/>
    <mergeCell ref="BV134:CD134"/>
    <mergeCell ref="CE134:CG134"/>
    <mergeCell ref="CH134:CI134"/>
    <mergeCell ref="DB134:DJ134"/>
    <mergeCell ref="J138:R138"/>
    <mergeCell ref="S138:U138"/>
    <mergeCell ref="V138:W138"/>
    <mergeCell ref="AP138:AX138"/>
    <mergeCell ref="AY138:BA138"/>
    <mergeCell ref="DK136:DM136"/>
    <mergeCell ref="DN136:DO136"/>
    <mergeCell ref="J137:R137"/>
    <mergeCell ref="S137:U137"/>
    <mergeCell ref="V137:W137"/>
    <mergeCell ref="AP137:AX137"/>
    <mergeCell ref="AY137:BA137"/>
    <mergeCell ref="BB137:BC137"/>
    <mergeCell ref="BV137:CD137"/>
    <mergeCell ref="CE137:CG137"/>
    <mergeCell ref="CH137:CI137"/>
    <mergeCell ref="DB137:DJ137"/>
    <mergeCell ref="DK137:DM137"/>
    <mergeCell ref="DN137:DO137"/>
    <mergeCell ref="BB136:BC136"/>
    <mergeCell ref="BV136:CD136"/>
    <mergeCell ref="CE136:CG136"/>
    <mergeCell ref="CH136:CI136"/>
    <mergeCell ref="DB136:DJ136"/>
    <mergeCell ref="J140:R140"/>
    <mergeCell ref="S140:U140"/>
    <mergeCell ref="V140:W140"/>
    <mergeCell ref="AP140:AX140"/>
    <mergeCell ref="AY140:BA140"/>
    <mergeCell ref="DK138:DM138"/>
    <mergeCell ref="DN138:DO138"/>
    <mergeCell ref="J139:R139"/>
    <mergeCell ref="S139:U139"/>
    <mergeCell ref="V139:W139"/>
    <mergeCell ref="AP139:AX139"/>
    <mergeCell ref="AY139:BA139"/>
    <mergeCell ref="BB139:BC139"/>
    <mergeCell ref="BV139:CD139"/>
    <mergeCell ref="CE139:CG139"/>
    <mergeCell ref="CH139:CI139"/>
    <mergeCell ref="DB139:DJ139"/>
    <mergeCell ref="DK139:DM139"/>
    <mergeCell ref="DN139:DO139"/>
    <mergeCell ref="BB138:BC138"/>
    <mergeCell ref="BV138:CD138"/>
    <mergeCell ref="CE138:CG138"/>
    <mergeCell ref="CH138:CI138"/>
    <mergeCell ref="DB138:DJ138"/>
    <mergeCell ref="J142:R142"/>
    <mergeCell ref="S142:U142"/>
    <mergeCell ref="V142:W142"/>
    <mergeCell ref="AP142:AX142"/>
    <mergeCell ref="AY142:BA142"/>
    <mergeCell ref="DK140:DM140"/>
    <mergeCell ref="DN140:DO140"/>
    <mergeCell ref="J141:R141"/>
    <mergeCell ref="S141:U141"/>
    <mergeCell ref="V141:W141"/>
    <mergeCell ref="AP141:AX141"/>
    <mergeCell ref="AY141:BA141"/>
    <mergeCell ref="BB141:BC141"/>
    <mergeCell ref="BV141:CD141"/>
    <mergeCell ref="CE141:CG141"/>
    <mergeCell ref="CH141:CI141"/>
    <mergeCell ref="DB141:DJ141"/>
    <mergeCell ref="DK141:DM141"/>
    <mergeCell ref="DN141:DO141"/>
    <mergeCell ref="BB140:BC140"/>
    <mergeCell ref="BV140:CD140"/>
    <mergeCell ref="CE140:CG140"/>
    <mergeCell ref="CH140:CI140"/>
    <mergeCell ref="DB140:DJ140"/>
    <mergeCell ref="J144:R144"/>
    <mergeCell ref="S144:U144"/>
    <mergeCell ref="V144:W144"/>
    <mergeCell ref="AP144:AX144"/>
    <mergeCell ref="AY144:BA144"/>
    <mergeCell ref="DK142:DM142"/>
    <mergeCell ref="DN142:DO142"/>
    <mergeCell ref="J143:R143"/>
    <mergeCell ref="S143:U143"/>
    <mergeCell ref="V143:W143"/>
    <mergeCell ref="AP143:AX143"/>
    <mergeCell ref="AY143:BA143"/>
    <mergeCell ref="BB143:BC143"/>
    <mergeCell ref="BV143:CD143"/>
    <mergeCell ref="CE143:CG143"/>
    <mergeCell ref="CH143:CI143"/>
    <mergeCell ref="DB143:DJ143"/>
    <mergeCell ref="DK143:DM143"/>
    <mergeCell ref="DN143:DO143"/>
    <mergeCell ref="BB142:BC142"/>
    <mergeCell ref="BV142:CD142"/>
    <mergeCell ref="CE142:CG142"/>
    <mergeCell ref="CH142:CI142"/>
    <mergeCell ref="DB142:DJ142"/>
    <mergeCell ref="J146:R146"/>
    <mergeCell ref="S146:U146"/>
    <mergeCell ref="V146:W146"/>
    <mergeCell ref="AP146:AX146"/>
    <mergeCell ref="AY146:BA146"/>
    <mergeCell ref="DK144:DM144"/>
    <mergeCell ref="DN144:DO144"/>
    <mergeCell ref="J145:R145"/>
    <mergeCell ref="S145:U145"/>
    <mergeCell ref="V145:W145"/>
    <mergeCell ref="AP145:AX145"/>
    <mergeCell ref="AY145:BA145"/>
    <mergeCell ref="BB145:BC145"/>
    <mergeCell ref="BV145:CD145"/>
    <mergeCell ref="CE145:CG145"/>
    <mergeCell ref="CH145:CI145"/>
    <mergeCell ref="DB145:DJ145"/>
    <mergeCell ref="DK145:DM145"/>
    <mergeCell ref="DN145:DO145"/>
    <mergeCell ref="BB144:BC144"/>
    <mergeCell ref="BV144:CD144"/>
    <mergeCell ref="CE144:CG144"/>
    <mergeCell ref="CH144:CI144"/>
    <mergeCell ref="DB144:DJ144"/>
    <mergeCell ref="J148:R148"/>
    <mergeCell ref="S148:U148"/>
    <mergeCell ref="V148:W148"/>
    <mergeCell ref="AP148:AX148"/>
    <mergeCell ref="AY148:BA148"/>
    <mergeCell ref="DK146:DM146"/>
    <mergeCell ref="DN146:DO146"/>
    <mergeCell ref="J147:R147"/>
    <mergeCell ref="S147:U147"/>
    <mergeCell ref="V147:W147"/>
    <mergeCell ref="AP147:AX147"/>
    <mergeCell ref="AY147:BA147"/>
    <mergeCell ref="BB147:BC147"/>
    <mergeCell ref="BV147:CD147"/>
    <mergeCell ref="CE147:CG147"/>
    <mergeCell ref="CH147:CI147"/>
    <mergeCell ref="DB147:DJ147"/>
    <mergeCell ref="DK147:DM147"/>
    <mergeCell ref="DN147:DO147"/>
    <mergeCell ref="BB146:BC146"/>
    <mergeCell ref="BV146:CD146"/>
    <mergeCell ref="CE146:CG146"/>
    <mergeCell ref="CH146:CI146"/>
    <mergeCell ref="DB146:DJ146"/>
    <mergeCell ref="J150:R150"/>
    <mergeCell ref="S150:U150"/>
    <mergeCell ref="V150:W150"/>
    <mergeCell ref="AP150:AX150"/>
    <mergeCell ref="AY150:BA150"/>
    <mergeCell ref="DK148:DM148"/>
    <mergeCell ref="DN148:DO148"/>
    <mergeCell ref="J149:R149"/>
    <mergeCell ref="S149:U149"/>
    <mergeCell ref="V149:W149"/>
    <mergeCell ref="AP149:AX149"/>
    <mergeCell ref="AY149:BA149"/>
    <mergeCell ref="BB149:BC149"/>
    <mergeCell ref="BV149:CD149"/>
    <mergeCell ref="CE149:CG149"/>
    <mergeCell ref="CH149:CI149"/>
    <mergeCell ref="DB149:DJ149"/>
    <mergeCell ref="DK149:DM149"/>
    <mergeCell ref="DN149:DO149"/>
    <mergeCell ref="BB148:BC148"/>
    <mergeCell ref="BV148:CD148"/>
    <mergeCell ref="CE148:CG148"/>
    <mergeCell ref="CH148:CI148"/>
    <mergeCell ref="DB148:DJ148"/>
    <mergeCell ref="DK150:DM150"/>
    <mergeCell ref="DN150:DO150"/>
    <mergeCell ref="BB150:BC150"/>
    <mergeCell ref="BV150:CD150"/>
    <mergeCell ref="CE150:CG150"/>
    <mergeCell ref="CH150:CI150"/>
    <mergeCell ref="DB150:DJ150"/>
    <mergeCell ref="DN133:DO133"/>
    <mergeCell ref="DN132:DO132"/>
    <mergeCell ref="BP92:CM92"/>
    <mergeCell ref="BP93:CM93"/>
    <mergeCell ref="BP94:CM94"/>
    <mergeCell ref="CT131:CU131"/>
    <mergeCell ref="CV131:DA131"/>
    <mergeCell ref="DB131:DJ131"/>
    <mergeCell ref="DK131:DM131"/>
    <mergeCell ref="DN131:DO131"/>
    <mergeCell ref="BN131:BO131"/>
    <mergeCell ref="BP131:BU131"/>
    <mergeCell ref="BV131:CD131"/>
    <mergeCell ref="CE131:CG131"/>
    <mergeCell ref="CH131:CI131"/>
    <mergeCell ref="CT130:CU130"/>
    <mergeCell ref="CV130:DA130"/>
    <mergeCell ref="DB130:DJ130"/>
    <mergeCell ref="DK130:DM130"/>
    <mergeCell ref="DN130:DO130"/>
    <mergeCell ref="BN130:BO130"/>
    <mergeCell ref="BP130:BU130"/>
    <mergeCell ref="BV130:CD130"/>
    <mergeCell ref="CE130:CG130"/>
    <mergeCell ref="CH130:CI130"/>
    <mergeCell ref="DK128:DM128"/>
    <mergeCell ref="CV92:DS92"/>
    <mergeCell ref="CV93:DS93"/>
    <mergeCell ref="CV94:DS94"/>
    <mergeCell ref="CV95:DS95"/>
    <mergeCell ref="CV96:DS96"/>
    <mergeCell ref="CV97:DS97"/>
    <mergeCell ref="BP83:CM83"/>
    <mergeCell ref="BP84:CM84"/>
    <mergeCell ref="BP85:CM85"/>
    <mergeCell ref="CV83:DS83"/>
    <mergeCell ref="CV84:DS84"/>
    <mergeCell ref="CV85:DS85"/>
    <mergeCell ref="CV86:DS86"/>
    <mergeCell ref="CV87:DS87"/>
    <mergeCell ref="CV88:DS88"/>
    <mergeCell ref="CV89:DS89"/>
    <mergeCell ref="CV90:DS90"/>
    <mergeCell ref="CV91:DS91"/>
    <mergeCell ref="BP86:CM86"/>
    <mergeCell ref="BP87:CM87"/>
    <mergeCell ref="BP88:CM88"/>
    <mergeCell ref="BP89:CM89"/>
    <mergeCell ref="BP90:CM90"/>
    <mergeCell ref="BP91:CM91"/>
    <mergeCell ref="D83:AA83"/>
    <mergeCell ref="D84:AA84"/>
    <mergeCell ref="D85:AA85"/>
    <mergeCell ref="D86:AA86"/>
    <mergeCell ref="D87:AA87"/>
    <mergeCell ref="D88:AA88"/>
    <mergeCell ref="D89:AA89"/>
    <mergeCell ref="D90:AA90"/>
    <mergeCell ref="D91:AA91"/>
  </mergeCells>
  <phoneticPr fontId="0" type="noConversion"/>
  <printOptions horizontalCentered="1" verticalCentered="1"/>
  <pageMargins left="0.5" right="0.5" top="0.25" bottom="0.25" header="0.25" footer="0.25"/>
  <pageSetup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DY271"/>
  <sheetViews>
    <sheetView showGridLines="0" zoomScale="70" zoomScaleNormal="70" workbookViewId="0">
      <pane xSplit="1" ySplit="1" topLeftCell="B2" activePane="bottomRight" state="frozen"/>
      <selection activeCell="AC52" sqref="AC52"/>
      <selection pane="topRight" activeCell="AC52" sqref="AC52"/>
      <selection pane="bottomLeft" activeCell="AC52" sqref="AC52"/>
      <selection pane="bottomRight" activeCell="DJ13" sqref="DJ13:DM16"/>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438" t="s">
        <v>31</v>
      </c>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438" t="s">
        <v>32</v>
      </c>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438" t="s">
        <v>33</v>
      </c>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88</v>
      </c>
      <c r="C2" s="420"/>
      <c r="D2" s="420"/>
      <c r="E2" s="420"/>
      <c r="F2" s="420"/>
      <c r="G2" s="420"/>
      <c r="H2" s="420"/>
      <c r="I2" s="420"/>
      <c r="J2" s="420"/>
      <c r="K2" s="420"/>
      <c r="L2" s="420"/>
      <c r="M2" s="420"/>
      <c r="N2" s="420"/>
      <c r="O2" s="420"/>
      <c r="P2" s="420"/>
      <c r="Q2" s="420"/>
      <c r="R2" s="420"/>
      <c r="S2" s="420"/>
      <c r="T2" s="420"/>
      <c r="U2" s="420"/>
      <c r="V2" s="145"/>
      <c r="W2" s="407">
        <f>Year!$A$27</f>
        <v>44013</v>
      </c>
      <c r="X2" s="407"/>
      <c r="Y2" s="407"/>
      <c r="Z2" s="407"/>
      <c r="AA2" s="407"/>
      <c r="AB2" s="407"/>
      <c r="AC2" s="407"/>
      <c r="AD2" s="59"/>
      <c r="AE2" s="59"/>
      <c r="AF2" s="77"/>
      <c r="AG2" s="104"/>
      <c r="AH2" s="473" t="s">
        <v>88</v>
      </c>
      <c r="AI2" s="473"/>
      <c r="AJ2" s="473"/>
      <c r="AK2" s="473"/>
      <c r="AL2" s="473"/>
      <c r="AM2" s="473"/>
      <c r="AN2" s="473"/>
      <c r="AO2" s="473"/>
      <c r="AP2" s="473"/>
      <c r="AQ2" s="473"/>
      <c r="AR2" s="473"/>
      <c r="AS2" s="473"/>
      <c r="AT2" s="473"/>
      <c r="AU2" s="473"/>
      <c r="AV2" s="473"/>
      <c r="AW2" s="473"/>
      <c r="AX2" s="473"/>
      <c r="AY2" s="473"/>
      <c r="AZ2" s="473"/>
      <c r="BA2" s="473"/>
      <c r="BB2" s="145"/>
      <c r="BC2" s="407">
        <f>Year!$A$27</f>
        <v>44013</v>
      </c>
      <c r="BD2" s="407"/>
      <c r="BE2" s="407"/>
      <c r="BF2" s="407"/>
      <c r="BG2" s="407"/>
      <c r="BH2" s="407"/>
      <c r="BI2" s="407"/>
      <c r="BJ2" s="59"/>
      <c r="BK2" s="59"/>
      <c r="BL2" s="77"/>
      <c r="BM2" s="104"/>
      <c r="BN2" s="496" t="s">
        <v>89</v>
      </c>
      <c r="BO2" s="496"/>
      <c r="BP2" s="496"/>
      <c r="BQ2" s="496"/>
      <c r="BR2" s="496"/>
      <c r="BS2" s="496"/>
      <c r="BT2" s="496"/>
      <c r="BU2" s="496"/>
      <c r="BV2" s="496"/>
      <c r="BW2" s="496"/>
      <c r="BX2" s="496"/>
      <c r="BY2" s="496"/>
      <c r="BZ2" s="496"/>
      <c r="CA2" s="496"/>
      <c r="CB2" s="496"/>
      <c r="CC2" s="496"/>
      <c r="CD2" s="496"/>
      <c r="CE2" s="496"/>
      <c r="CF2" s="496"/>
      <c r="CG2" s="496"/>
      <c r="CH2" s="145"/>
      <c r="CI2" s="407">
        <f>Year!$A$27</f>
        <v>44013</v>
      </c>
      <c r="CJ2" s="407"/>
      <c r="CK2" s="407"/>
      <c r="CL2" s="407"/>
      <c r="CM2" s="407"/>
      <c r="CN2" s="407"/>
      <c r="CO2" s="407"/>
      <c r="CP2" s="59"/>
      <c r="CQ2" s="59"/>
      <c r="CR2" s="77"/>
      <c r="CS2" s="104"/>
      <c r="CT2" s="420" t="s">
        <v>88</v>
      </c>
      <c r="CU2" s="420"/>
      <c r="CV2" s="420"/>
      <c r="CW2" s="420"/>
      <c r="CX2" s="420"/>
      <c r="CY2" s="420"/>
      <c r="CZ2" s="420"/>
      <c r="DA2" s="420"/>
      <c r="DB2" s="420"/>
      <c r="DC2" s="420"/>
      <c r="DD2" s="420"/>
      <c r="DE2" s="420"/>
      <c r="DF2" s="420"/>
      <c r="DG2" s="420"/>
      <c r="DH2" s="420"/>
      <c r="DI2" s="420"/>
      <c r="DJ2" s="420"/>
      <c r="DK2" s="420"/>
      <c r="DL2" s="420"/>
      <c r="DM2" s="420"/>
      <c r="DN2" s="145"/>
      <c r="DO2" s="407">
        <f>Year!$A$27</f>
        <v>44013</v>
      </c>
      <c r="DP2" s="407"/>
      <c r="DQ2" s="407"/>
      <c r="DR2" s="407"/>
      <c r="DS2" s="407"/>
      <c r="DT2" s="407"/>
      <c r="DU2" s="407"/>
      <c r="DV2" s="59"/>
      <c r="DW2" s="59"/>
      <c r="DX2" s="7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195"/>
      <c r="AO3" s="179" t="s">
        <v>28</v>
      </c>
      <c r="AP3" s="422" t="s">
        <v>28</v>
      </c>
      <c r="AQ3" s="422"/>
      <c r="AS3" s="332" t="s">
        <v>35</v>
      </c>
      <c r="AT3" s="332"/>
      <c r="AU3" s="175" t="s">
        <v>28</v>
      </c>
      <c r="AV3" s="180"/>
      <c r="AW3" s="177" t="s">
        <v>28</v>
      </c>
      <c r="AX3" s="332"/>
      <c r="AY3" s="332"/>
      <c r="AZ3" s="67"/>
      <c r="BA3" s="333" t="s">
        <v>36</v>
      </c>
      <c r="BB3" s="333"/>
      <c r="BC3" s="194" t="s">
        <v>28</v>
      </c>
      <c r="BD3" s="334" t="s">
        <v>28</v>
      </c>
      <c r="BE3" s="334"/>
      <c r="BF3" s="168"/>
      <c r="BG3" s="168"/>
      <c r="BH3" s="168"/>
      <c r="BI3" s="168"/>
      <c r="BJ3" s="59"/>
      <c r="BL3" s="77"/>
      <c r="BM3" s="104"/>
      <c r="BN3" s="147"/>
      <c r="BO3" s="147"/>
      <c r="BP3" s="147"/>
      <c r="BQ3" s="147"/>
      <c r="BR3" s="380" t="s">
        <v>34</v>
      </c>
      <c r="BS3" s="380"/>
      <c r="BT3" s="202"/>
      <c r="BU3" s="179" t="s">
        <v>28</v>
      </c>
      <c r="BV3" s="422" t="s">
        <v>28</v>
      </c>
      <c r="BW3" s="422"/>
      <c r="BY3" s="332" t="s">
        <v>35</v>
      </c>
      <c r="BZ3" s="332"/>
      <c r="CA3" s="175" t="s">
        <v>28</v>
      </c>
      <c r="CB3" s="180" t="s">
        <v>28</v>
      </c>
      <c r="CC3" s="177" t="s">
        <v>28</v>
      </c>
      <c r="CD3" s="332"/>
      <c r="CE3" s="332"/>
      <c r="CF3" s="67"/>
      <c r="CG3" s="333" t="s">
        <v>36</v>
      </c>
      <c r="CH3" s="333"/>
      <c r="CI3" s="201"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175" t="s">
        <v>28</v>
      </c>
      <c r="DH3" s="456" t="s">
        <v>28</v>
      </c>
      <c r="DI3" s="457"/>
      <c r="DJ3" s="457"/>
      <c r="DK3" s="457"/>
      <c r="DL3" s="67"/>
      <c r="DM3" s="333" t="s">
        <v>36</v>
      </c>
      <c r="DN3" s="333"/>
      <c r="DO3" s="174"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59"/>
      <c r="AF4" s="77"/>
      <c r="AG4" s="104"/>
      <c r="AH4" s="381" t="str">
        <f>$B$4</f>
        <v>Sunday</v>
      </c>
      <c r="AI4" s="382"/>
      <c r="AJ4" s="382"/>
      <c r="AK4" s="382"/>
      <c r="AL4" s="382" t="str">
        <f>$F$4</f>
        <v>Monday</v>
      </c>
      <c r="AM4" s="382"/>
      <c r="AN4" s="382"/>
      <c r="AO4" s="330"/>
      <c r="AP4" s="382" t="str">
        <f>$J$4</f>
        <v>Tuesday</v>
      </c>
      <c r="AQ4" s="382"/>
      <c r="AR4" s="382"/>
      <c r="AS4" s="382"/>
      <c r="AT4" s="382" t="str">
        <f>$N$4</f>
        <v>Wednesday</v>
      </c>
      <c r="AU4" s="382"/>
      <c r="AV4" s="382"/>
      <c r="AW4" s="330"/>
      <c r="AX4" s="382" t="str">
        <f>$R$4</f>
        <v>Thursday</v>
      </c>
      <c r="AY4" s="382"/>
      <c r="AZ4" s="382"/>
      <c r="BA4" s="382"/>
      <c r="BB4" s="382" t="str">
        <f>$V$4</f>
        <v>Friday</v>
      </c>
      <c r="BC4" s="382"/>
      <c r="BD4" s="382"/>
      <c r="BE4" s="382"/>
      <c r="BF4" s="330" t="str">
        <f>$Z$4</f>
        <v>Saturday</v>
      </c>
      <c r="BG4" s="330"/>
      <c r="BH4" s="330"/>
      <c r="BI4" s="330"/>
      <c r="BJ4" s="59"/>
      <c r="BK4" s="59"/>
      <c r="BL4" s="77"/>
      <c r="BM4" s="104"/>
      <c r="BN4" s="381" t="str">
        <f>$B$4</f>
        <v>Sunday</v>
      </c>
      <c r="BO4" s="382"/>
      <c r="BP4" s="382"/>
      <c r="BQ4" s="382"/>
      <c r="BR4" s="382" t="str">
        <f>$F$4</f>
        <v>Monday</v>
      </c>
      <c r="BS4" s="382"/>
      <c r="BT4" s="382"/>
      <c r="BU4" s="330"/>
      <c r="BV4" s="382" t="str">
        <f>$J$4</f>
        <v>Tuesday</v>
      </c>
      <c r="BW4" s="382"/>
      <c r="BX4" s="382"/>
      <c r="BY4" s="382"/>
      <c r="BZ4" s="382" t="str">
        <f>$N$4</f>
        <v>Wednesday</v>
      </c>
      <c r="CA4" s="382"/>
      <c r="CB4" s="382"/>
      <c r="CC4" s="330"/>
      <c r="CD4" s="382" t="str">
        <f>$R$4</f>
        <v>Thursday</v>
      </c>
      <c r="CE4" s="382"/>
      <c r="CF4" s="382"/>
      <c r="CG4" s="382"/>
      <c r="CH4" s="382" t="str">
        <f>$V$4</f>
        <v>Friday</v>
      </c>
      <c r="CI4" s="382"/>
      <c r="CJ4" s="382"/>
      <c r="CK4" s="382"/>
      <c r="CL4" s="330" t="str">
        <f>$Z$4</f>
        <v>Saturday</v>
      </c>
      <c r="CM4" s="330"/>
      <c r="CN4" s="330"/>
      <c r="CO4" s="330"/>
      <c r="CP4" s="59"/>
      <c r="CQ4" s="59"/>
      <c r="CR4" s="77"/>
      <c r="CS4" s="104"/>
      <c r="CT4" s="381" t="str">
        <f>$B$4</f>
        <v>Sunday</v>
      </c>
      <c r="CU4" s="382"/>
      <c r="CV4" s="382"/>
      <c r="CW4" s="382"/>
      <c r="CX4" s="382" t="str">
        <f>$F$4</f>
        <v>Monday</v>
      </c>
      <c r="CY4" s="382"/>
      <c r="CZ4" s="382"/>
      <c r="DA4" s="330"/>
      <c r="DB4" s="382" t="str">
        <f>$J$4</f>
        <v>Tuesday</v>
      </c>
      <c r="DC4" s="382"/>
      <c r="DD4" s="382"/>
      <c r="DE4" s="382"/>
      <c r="DF4" s="382" t="str">
        <f>$N$4</f>
        <v>Wednesday</v>
      </c>
      <c r="DG4" s="382"/>
      <c r="DH4" s="382"/>
      <c r="DI4" s="330"/>
      <c r="DJ4" s="382" t="str">
        <f>$R$4</f>
        <v>Thursday</v>
      </c>
      <c r="DK4" s="382"/>
      <c r="DL4" s="382"/>
      <c r="DM4" s="382"/>
      <c r="DN4" s="382" t="str">
        <f>$V$4</f>
        <v>Friday</v>
      </c>
      <c r="DO4" s="382"/>
      <c r="DP4" s="382"/>
      <c r="DQ4" s="382"/>
      <c r="DR4" s="330" t="str">
        <f>$Z$4</f>
        <v>Saturday</v>
      </c>
      <c r="DS4" s="330"/>
      <c r="DT4" s="330"/>
      <c r="DU4" s="330"/>
      <c r="DV4" s="59"/>
      <c r="DW4" s="59"/>
      <c r="DX4" s="77"/>
    </row>
    <row r="5" spans="1:128" s="33" customFormat="1" ht="18" x14ac:dyDescent="0.2">
      <c r="A5" s="297"/>
      <c r="B5" s="28" t="str">
        <f>Year!$A$29</f>
        <v/>
      </c>
      <c r="C5" s="31" t="str">
        <f>IF(ISERROR(MATCH($B$5,event_dates,0)),"",INDEX(events,MATCH($B$5,event_dates,0)))</f>
        <v/>
      </c>
      <c r="D5" s="34"/>
      <c r="E5" s="34"/>
      <c r="F5" s="25" t="str">
        <f>Year!$B$29</f>
        <v/>
      </c>
      <c r="G5" s="30" t="str">
        <f>IF(ISERROR(MATCH($F$5,event_dates,0)),"",INDEX(events,MATCH($F$5,event_dates,0)))</f>
        <v/>
      </c>
      <c r="H5" s="34"/>
      <c r="I5" s="34"/>
      <c r="J5" s="25" t="str">
        <f>Year!$C$29</f>
        <v/>
      </c>
      <c r="K5" s="30" t="str">
        <f>IF(ISERROR(MATCH($J$5,event_dates,0)),"",INDEX(events,MATCH($J$5,event_dates,0)))</f>
        <v/>
      </c>
      <c r="L5" s="34"/>
      <c r="M5" s="34"/>
      <c r="N5" s="25">
        <f>Year!$D$29</f>
        <v>44013</v>
      </c>
      <c r="O5" s="30" t="str">
        <f>IF(ISERROR(MATCH($N$5,event_dates,0)),"",INDEX(events,MATCH($N$5,event_dates,0)))</f>
        <v/>
      </c>
      <c r="P5" s="34"/>
      <c r="Q5" s="34"/>
      <c r="R5" s="25">
        <f>Year!$E$29</f>
        <v>44014</v>
      </c>
      <c r="S5" s="30" t="str">
        <f>IF(ISERROR(MATCH($R$5,event_dates,0)),"",INDEX(events,MATCH($R$5,event_dates,0)))</f>
        <v/>
      </c>
      <c r="T5" s="34"/>
      <c r="U5" s="34"/>
      <c r="V5" s="25">
        <f>Year!$F$29</f>
        <v>44015</v>
      </c>
      <c r="W5" s="30" t="str">
        <f>IF(ISERROR(MATCH($V$5,event_dates,0)),"",INDEX(events,MATCH($V$5,event_dates,0)))</f>
        <v/>
      </c>
      <c r="X5" s="34"/>
      <c r="Y5" s="34"/>
      <c r="Z5" s="28">
        <f>Year!$G$29</f>
        <v>44016</v>
      </c>
      <c r="AA5" s="31" t="str">
        <f>IF(ISERROR(MATCH($Z$5,event_dates,0)),"",INDEX(events,MATCH($Z$5,event_dates,0)))</f>
        <v>Independence Day</v>
      </c>
      <c r="AB5" s="34"/>
      <c r="AC5" s="32"/>
      <c r="AD5" s="34"/>
      <c r="AE5" s="34"/>
      <c r="AF5" s="78"/>
      <c r="AG5" s="105"/>
      <c r="AH5" s="28" t="str">
        <f>Year!$A$29</f>
        <v/>
      </c>
      <c r="AI5" s="31" t="str">
        <f>IF(ISERROR(MATCH($B$5,event_dates,0)),"",INDEX(events,MATCH($B$5,event_dates,0)))</f>
        <v/>
      </c>
      <c r="AJ5" s="34"/>
      <c r="AK5" s="34"/>
      <c r="AL5" s="25" t="str">
        <f>Year!$B$29</f>
        <v/>
      </c>
      <c r="AM5" s="30" t="str">
        <f>IF(ISERROR(MATCH($F$5,event_dates,0)),"",INDEX(events,MATCH($F$5,event_dates,0)))</f>
        <v/>
      </c>
      <c r="AN5" s="34"/>
      <c r="AO5" s="34"/>
      <c r="AP5" s="25" t="str">
        <f>Year!$C$29</f>
        <v/>
      </c>
      <c r="AQ5" s="30" t="str">
        <f>IF(ISERROR(MATCH($J$5,event_dates,0)),"",INDEX(events,MATCH($J$5,event_dates,0)))</f>
        <v/>
      </c>
      <c r="AR5" s="34"/>
      <c r="AS5" s="34"/>
      <c r="AT5" s="25">
        <f>Year!$D$29</f>
        <v>44013</v>
      </c>
      <c r="AU5" s="30" t="str">
        <f>IF(ISERROR(MATCH($N$5,event_dates,0)),"",INDEX(events,MATCH($N$5,event_dates,0)))</f>
        <v/>
      </c>
      <c r="AV5" s="34"/>
      <c r="AW5" s="34"/>
      <c r="AX5" s="25">
        <f>Year!$E$29</f>
        <v>44014</v>
      </c>
      <c r="AY5" s="30" t="str">
        <f>IF(ISERROR(MATCH($R$5,event_dates,0)),"",INDEX(events,MATCH($R$5,event_dates,0)))</f>
        <v/>
      </c>
      <c r="AZ5" s="34"/>
      <c r="BA5" s="34"/>
      <c r="BB5" s="25">
        <f>Year!$F$29</f>
        <v>44015</v>
      </c>
      <c r="BC5" s="30" t="str">
        <f>IF(ISERROR(MATCH($V$5,event_dates,0)),"",INDEX(events,MATCH($V$5,event_dates,0)))</f>
        <v/>
      </c>
      <c r="BD5" s="34"/>
      <c r="BE5" s="34"/>
      <c r="BF5" s="28">
        <f>Year!$G$29</f>
        <v>44016</v>
      </c>
      <c r="BG5" s="31" t="str">
        <f>IF(ISERROR(MATCH($Z$5,event_dates,0)),"",INDEX(events,MATCH($Z$5,event_dates,0)))</f>
        <v>Independence Day</v>
      </c>
      <c r="BH5" s="34"/>
      <c r="BI5" s="32"/>
      <c r="BJ5" s="34"/>
      <c r="BK5" s="34"/>
      <c r="BL5" s="78"/>
      <c r="BM5" s="105"/>
      <c r="BN5" s="28" t="str">
        <f>Year!$A$29</f>
        <v/>
      </c>
      <c r="BO5" s="31" t="str">
        <f>IF(ISERROR(MATCH($B$5,event_dates,0)),"",INDEX(events,MATCH($B$5,event_dates,0)))</f>
        <v/>
      </c>
      <c r="BP5" s="34"/>
      <c r="BQ5" s="34"/>
      <c r="BR5" s="25" t="str">
        <f>Year!$B$29</f>
        <v/>
      </c>
      <c r="BS5" s="30" t="str">
        <f>IF(ISERROR(MATCH($F$5,event_dates,0)),"",INDEX(events,MATCH($F$5,event_dates,0)))</f>
        <v/>
      </c>
      <c r="BT5" s="34"/>
      <c r="BU5" s="34"/>
      <c r="BV5" s="25" t="str">
        <f>Year!$C$29</f>
        <v/>
      </c>
      <c r="BW5" s="30" t="str">
        <f>IF(ISERROR(MATCH($J$5,event_dates,0)),"",INDEX(events,MATCH($J$5,event_dates,0)))</f>
        <v/>
      </c>
      <c r="BX5" s="34"/>
      <c r="BY5" s="34"/>
      <c r="BZ5" s="25">
        <f>Year!$D$29</f>
        <v>44013</v>
      </c>
      <c r="CA5" s="30" t="str">
        <f>IF(ISERROR(MATCH($N$5,event_dates,0)),"",INDEX(events,MATCH($N$5,event_dates,0)))</f>
        <v/>
      </c>
      <c r="CB5" s="34"/>
      <c r="CC5" s="34"/>
      <c r="CD5" s="25">
        <f>Year!$E$29</f>
        <v>44014</v>
      </c>
      <c r="CE5" s="30" t="str">
        <f>IF(ISERROR(MATCH($R$5,event_dates,0)),"",INDEX(events,MATCH($R$5,event_dates,0)))</f>
        <v/>
      </c>
      <c r="CF5" s="34"/>
      <c r="CG5" s="34"/>
      <c r="CH5" s="25">
        <f>Year!$F$29</f>
        <v>44015</v>
      </c>
      <c r="CI5" s="30" t="str">
        <f>IF(ISERROR(MATCH($V$5,event_dates,0)),"",INDEX(events,MATCH($V$5,event_dates,0)))</f>
        <v/>
      </c>
      <c r="CJ5" s="34"/>
      <c r="CK5" s="34"/>
      <c r="CL5" s="28">
        <f>Year!$G$29</f>
        <v>44016</v>
      </c>
      <c r="CM5" s="31" t="str">
        <f>IF(ISERROR(MATCH($Z$5,event_dates,0)),"",INDEX(events,MATCH($Z$5,event_dates,0)))</f>
        <v>Independence Day</v>
      </c>
      <c r="CN5" s="34"/>
      <c r="CO5" s="32"/>
      <c r="CP5" s="34"/>
      <c r="CQ5" s="34"/>
      <c r="CR5" s="78"/>
      <c r="CS5" s="105"/>
      <c r="CT5" s="28" t="str">
        <f>Year!$A$29</f>
        <v/>
      </c>
      <c r="CU5" s="31" t="str">
        <f>IF(ISERROR(MATCH($B$5,event_dates,0)),"",INDEX(events,MATCH($B$5,event_dates,0)))</f>
        <v/>
      </c>
      <c r="CV5" s="34"/>
      <c r="CW5" s="34"/>
      <c r="CX5" s="25" t="str">
        <f>Year!$B$29</f>
        <v/>
      </c>
      <c r="CY5" s="30" t="str">
        <f>IF(ISERROR(MATCH($F$5,event_dates,0)),"",INDEX(events,MATCH($F$5,event_dates,0)))</f>
        <v/>
      </c>
      <c r="CZ5" s="34"/>
      <c r="DA5" s="34"/>
      <c r="DB5" s="25" t="str">
        <f>Year!$C$29</f>
        <v/>
      </c>
      <c r="DC5" s="30" t="str">
        <f>IF(ISERROR(MATCH($J$5,event_dates,0)),"",INDEX(events,MATCH($J$5,event_dates,0)))</f>
        <v/>
      </c>
      <c r="DD5" s="34"/>
      <c r="DE5" s="34"/>
      <c r="DF5" s="25">
        <f>Year!$D$29</f>
        <v>44013</v>
      </c>
      <c r="DG5" s="30" t="str">
        <f>IF(ISERROR(MATCH($N$5,event_dates,0)),"",INDEX(events,MATCH($N$5,event_dates,0)))</f>
        <v/>
      </c>
      <c r="DH5" s="34"/>
      <c r="DI5" s="34"/>
      <c r="DJ5" s="25">
        <f>Year!$E$29</f>
        <v>44014</v>
      </c>
      <c r="DK5" s="30" t="str">
        <f>IF(ISERROR(MATCH($R$5,event_dates,0)),"",INDEX(events,MATCH($R$5,event_dates,0)))</f>
        <v/>
      </c>
      <c r="DL5" s="34"/>
      <c r="DM5" s="34"/>
      <c r="DN5" s="25">
        <f>Year!$F$29</f>
        <v>44015</v>
      </c>
      <c r="DO5" s="30" t="str">
        <f>IF(ISERROR(MATCH($V$5,event_dates,0)),"",INDEX(events,MATCH($V$5,event_dates,0)))</f>
        <v/>
      </c>
      <c r="DP5" s="34"/>
      <c r="DQ5" s="34"/>
      <c r="DR5" s="28">
        <f>Year!$G$29</f>
        <v>44016</v>
      </c>
      <c r="DS5" s="31" t="str">
        <f>IF(ISERROR(MATCH($Z$5,event_dates,0)),"",INDEX(events,MATCH($Z$5,event_dates,0)))</f>
        <v>Independence Day</v>
      </c>
      <c r="DT5" s="34"/>
      <c r="DU5" s="32"/>
      <c r="DV5" s="34"/>
      <c r="DW5" s="3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59"/>
      <c r="AF6" s="77"/>
      <c r="AG6" s="104"/>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59"/>
      <c r="BL6" s="77"/>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59"/>
      <c r="CR6" s="77"/>
      <c r="CS6" s="104"/>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59"/>
      <c r="DX6" s="77"/>
    </row>
    <row r="7" spans="1:128" s="9" customFormat="1" ht="13.5" x14ac:dyDescent="0.2">
      <c r="A7" s="297"/>
      <c r="B7" s="306"/>
      <c r="C7" s="307"/>
      <c r="D7" s="307"/>
      <c r="E7" s="308"/>
      <c r="F7" s="314"/>
      <c r="G7" s="313"/>
      <c r="H7" s="313"/>
      <c r="I7" s="315"/>
      <c r="J7" s="314"/>
      <c r="K7" s="313"/>
      <c r="L7" s="313"/>
      <c r="M7" s="315"/>
      <c r="N7" s="314"/>
      <c r="O7" s="313"/>
      <c r="P7" s="313"/>
      <c r="Q7" s="315"/>
      <c r="R7" s="314"/>
      <c r="S7" s="313"/>
      <c r="T7" s="313"/>
      <c r="U7" s="315"/>
      <c r="V7" s="314"/>
      <c r="W7" s="313"/>
      <c r="X7" s="313"/>
      <c r="Y7" s="315"/>
      <c r="Z7" s="306"/>
      <c r="AA7" s="307"/>
      <c r="AB7" s="307"/>
      <c r="AC7" s="308"/>
      <c r="AD7" s="59"/>
      <c r="AE7" s="59"/>
      <c r="AF7" s="77"/>
      <c r="AG7" s="104"/>
      <c r="AH7" s="306"/>
      <c r="AI7" s="307"/>
      <c r="AJ7" s="307"/>
      <c r="AK7" s="308"/>
      <c r="AL7" s="314"/>
      <c r="AM7" s="313"/>
      <c r="AN7" s="313"/>
      <c r="AO7" s="315"/>
      <c r="AP7" s="314"/>
      <c r="AQ7" s="313"/>
      <c r="AR7" s="313"/>
      <c r="AS7" s="315"/>
      <c r="AT7" s="314"/>
      <c r="AU7" s="313"/>
      <c r="AV7" s="313"/>
      <c r="AW7" s="315"/>
      <c r="AX7" s="314"/>
      <c r="AY7" s="313"/>
      <c r="AZ7" s="313"/>
      <c r="BA7" s="315"/>
      <c r="BB7" s="314"/>
      <c r="BC7" s="313"/>
      <c r="BD7" s="313"/>
      <c r="BE7" s="315"/>
      <c r="BF7" s="306"/>
      <c r="BG7" s="307"/>
      <c r="BH7" s="307"/>
      <c r="BI7" s="308"/>
      <c r="BJ7" s="59"/>
      <c r="BK7" s="59"/>
      <c r="BL7" s="77"/>
      <c r="BM7" s="104"/>
      <c r="BN7" s="306"/>
      <c r="BO7" s="307"/>
      <c r="BP7" s="307"/>
      <c r="BQ7" s="308"/>
      <c r="BR7" s="314"/>
      <c r="BS7" s="313"/>
      <c r="BT7" s="313"/>
      <c r="BU7" s="315"/>
      <c r="BV7" s="314"/>
      <c r="BW7" s="313"/>
      <c r="BX7" s="313"/>
      <c r="BY7" s="315"/>
      <c r="BZ7" s="314"/>
      <c r="CA7" s="313"/>
      <c r="CB7" s="313"/>
      <c r="CC7" s="315"/>
      <c r="CD7" s="314"/>
      <c r="CE7" s="313"/>
      <c r="CF7" s="313"/>
      <c r="CG7" s="315"/>
      <c r="CH7" s="314"/>
      <c r="CI7" s="313"/>
      <c r="CJ7" s="313"/>
      <c r="CK7" s="315"/>
      <c r="CL7" s="306"/>
      <c r="CM7" s="307"/>
      <c r="CN7" s="307"/>
      <c r="CO7" s="308"/>
      <c r="CP7" s="59"/>
      <c r="CQ7" s="59"/>
      <c r="CR7" s="77"/>
      <c r="CS7" s="104"/>
      <c r="CT7" s="306"/>
      <c r="CU7" s="307"/>
      <c r="CV7" s="307"/>
      <c r="CW7" s="308"/>
      <c r="CX7" s="476"/>
      <c r="CY7" s="313"/>
      <c r="CZ7" s="313"/>
      <c r="DA7" s="315"/>
      <c r="DB7" s="476"/>
      <c r="DC7" s="313"/>
      <c r="DD7" s="313"/>
      <c r="DE7" s="315"/>
      <c r="DF7" s="476"/>
      <c r="DG7" s="313"/>
      <c r="DH7" s="313"/>
      <c r="DI7" s="315"/>
      <c r="DJ7" s="314"/>
      <c r="DK7" s="313"/>
      <c r="DL7" s="313"/>
      <c r="DM7" s="315"/>
      <c r="DN7" s="476"/>
      <c r="DO7" s="313"/>
      <c r="DP7" s="313"/>
      <c r="DQ7" s="315"/>
      <c r="DR7" s="306"/>
      <c r="DS7" s="307"/>
      <c r="DT7" s="307"/>
      <c r="DU7" s="308"/>
      <c r="DV7" s="59"/>
      <c r="DW7" s="59"/>
      <c r="DX7" s="77"/>
    </row>
    <row r="8" spans="1:128" s="9" customFormat="1" ht="13.5" x14ac:dyDescent="0.2">
      <c r="A8" s="297"/>
      <c r="B8" s="306"/>
      <c r="C8" s="307"/>
      <c r="D8" s="307"/>
      <c r="E8" s="308"/>
      <c r="F8" s="314"/>
      <c r="G8" s="313"/>
      <c r="H8" s="313"/>
      <c r="I8" s="315"/>
      <c r="J8" s="314"/>
      <c r="K8" s="313"/>
      <c r="L8" s="313"/>
      <c r="M8" s="315"/>
      <c r="N8" s="314"/>
      <c r="O8" s="313"/>
      <c r="P8" s="313"/>
      <c r="Q8" s="315"/>
      <c r="R8" s="314"/>
      <c r="S8" s="313"/>
      <c r="T8" s="313"/>
      <c r="U8" s="315"/>
      <c r="V8" s="314"/>
      <c r="W8" s="313"/>
      <c r="X8" s="313"/>
      <c r="Y8" s="315"/>
      <c r="Z8" s="306"/>
      <c r="AA8" s="307"/>
      <c r="AB8" s="307"/>
      <c r="AC8" s="308"/>
      <c r="AD8" s="59"/>
      <c r="AE8" s="59"/>
      <c r="AF8" s="77"/>
      <c r="AG8" s="104"/>
      <c r="AH8" s="306"/>
      <c r="AI8" s="307"/>
      <c r="AJ8" s="307"/>
      <c r="AK8" s="308"/>
      <c r="AL8" s="314"/>
      <c r="AM8" s="313"/>
      <c r="AN8" s="313"/>
      <c r="AO8" s="315"/>
      <c r="AP8" s="314"/>
      <c r="AQ8" s="313"/>
      <c r="AR8" s="313"/>
      <c r="AS8" s="315"/>
      <c r="AT8" s="314"/>
      <c r="AU8" s="313"/>
      <c r="AV8" s="313"/>
      <c r="AW8" s="315"/>
      <c r="AX8" s="314"/>
      <c r="AY8" s="313"/>
      <c r="AZ8" s="313"/>
      <c r="BA8" s="315"/>
      <c r="BB8" s="314"/>
      <c r="BC8" s="313"/>
      <c r="BD8" s="313"/>
      <c r="BE8" s="315"/>
      <c r="BF8" s="306"/>
      <c r="BG8" s="307"/>
      <c r="BH8" s="307"/>
      <c r="BI8" s="308"/>
      <c r="BJ8" s="59"/>
      <c r="BK8" s="59"/>
      <c r="BL8" s="77"/>
      <c r="BM8" s="104"/>
      <c r="BN8" s="306"/>
      <c r="BO8" s="307"/>
      <c r="BP8" s="307"/>
      <c r="BQ8" s="308"/>
      <c r="BR8" s="314"/>
      <c r="BS8" s="313"/>
      <c r="BT8" s="313"/>
      <c r="BU8" s="315"/>
      <c r="BV8" s="314"/>
      <c r="BW8" s="313"/>
      <c r="BX8" s="313"/>
      <c r="BY8" s="315"/>
      <c r="BZ8" s="314"/>
      <c r="CA8" s="313"/>
      <c r="CB8" s="313"/>
      <c r="CC8" s="315"/>
      <c r="CD8" s="314"/>
      <c r="CE8" s="313"/>
      <c r="CF8" s="313"/>
      <c r="CG8" s="315"/>
      <c r="CH8" s="314"/>
      <c r="CI8" s="313"/>
      <c r="CJ8" s="313"/>
      <c r="CK8" s="315"/>
      <c r="CL8" s="306"/>
      <c r="CM8" s="307"/>
      <c r="CN8" s="307"/>
      <c r="CO8" s="308"/>
      <c r="CP8" s="59"/>
      <c r="CQ8" s="59"/>
      <c r="CR8" s="77"/>
      <c r="CS8" s="104"/>
      <c r="CT8" s="306"/>
      <c r="CU8" s="307"/>
      <c r="CV8" s="307"/>
      <c r="CW8" s="308"/>
      <c r="CX8" s="314"/>
      <c r="CY8" s="313"/>
      <c r="CZ8" s="313"/>
      <c r="DA8" s="315"/>
      <c r="DB8" s="314"/>
      <c r="DC8" s="313"/>
      <c r="DD8" s="313"/>
      <c r="DE8" s="315"/>
      <c r="DF8" s="314"/>
      <c r="DG8" s="313"/>
      <c r="DH8" s="313"/>
      <c r="DI8" s="315"/>
      <c r="DJ8" s="314"/>
      <c r="DK8" s="313"/>
      <c r="DL8" s="313"/>
      <c r="DM8" s="315"/>
      <c r="DN8" s="314"/>
      <c r="DO8" s="313"/>
      <c r="DP8" s="313"/>
      <c r="DQ8" s="315"/>
      <c r="DR8" s="306"/>
      <c r="DS8" s="307"/>
      <c r="DT8" s="307"/>
      <c r="DU8" s="308"/>
      <c r="DV8" s="59"/>
      <c r="DW8" s="59"/>
      <c r="DX8" s="77"/>
    </row>
    <row r="9" spans="1:128" s="9" customFormat="1" ht="13.5" x14ac:dyDescent="0.2">
      <c r="A9" s="297"/>
      <c r="B9" s="306"/>
      <c r="C9" s="307"/>
      <c r="D9" s="307"/>
      <c r="E9" s="308"/>
      <c r="F9" s="314"/>
      <c r="G9" s="313"/>
      <c r="H9" s="313"/>
      <c r="I9" s="315"/>
      <c r="J9" s="314"/>
      <c r="K9" s="313"/>
      <c r="L9" s="313"/>
      <c r="M9" s="315"/>
      <c r="N9" s="314"/>
      <c r="O9" s="313"/>
      <c r="P9" s="313"/>
      <c r="Q9" s="315"/>
      <c r="R9" s="314"/>
      <c r="S9" s="313"/>
      <c r="T9" s="313"/>
      <c r="U9" s="315"/>
      <c r="V9" s="314"/>
      <c r="W9" s="313"/>
      <c r="X9" s="313"/>
      <c r="Y9" s="315"/>
      <c r="Z9" s="306"/>
      <c r="AA9" s="307"/>
      <c r="AB9" s="307"/>
      <c r="AC9" s="308"/>
      <c r="AD9" s="59"/>
      <c r="AE9" s="59"/>
      <c r="AF9" s="77"/>
      <c r="AG9" s="104"/>
      <c r="AH9" s="306"/>
      <c r="AI9" s="307"/>
      <c r="AJ9" s="307"/>
      <c r="AK9" s="308"/>
      <c r="AL9" s="314"/>
      <c r="AM9" s="313"/>
      <c r="AN9" s="313"/>
      <c r="AO9" s="315"/>
      <c r="AP9" s="314"/>
      <c r="AQ9" s="313"/>
      <c r="AR9" s="313"/>
      <c r="AS9" s="315"/>
      <c r="AT9" s="314"/>
      <c r="AU9" s="313"/>
      <c r="AV9" s="313"/>
      <c r="AW9" s="315"/>
      <c r="AX9" s="314"/>
      <c r="AY9" s="313"/>
      <c r="AZ9" s="313"/>
      <c r="BA9" s="315"/>
      <c r="BB9" s="314"/>
      <c r="BC9" s="313"/>
      <c r="BD9" s="313"/>
      <c r="BE9" s="315"/>
      <c r="BF9" s="306"/>
      <c r="BG9" s="307"/>
      <c r="BH9" s="307"/>
      <c r="BI9" s="308"/>
      <c r="BJ9" s="59"/>
      <c r="BK9" s="59"/>
      <c r="BL9" s="77"/>
      <c r="BM9" s="104"/>
      <c r="BN9" s="306"/>
      <c r="BO9" s="307"/>
      <c r="BP9" s="307"/>
      <c r="BQ9" s="308"/>
      <c r="BR9" s="314"/>
      <c r="BS9" s="313"/>
      <c r="BT9" s="313"/>
      <c r="BU9" s="315"/>
      <c r="BV9" s="314"/>
      <c r="BW9" s="313"/>
      <c r="BX9" s="313"/>
      <c r="BY9" s="315"/>
      <c r="BZ9" s="314"/>
      <c r="CA9" s="313"/>
      <c r="CB9" s="313"/>
      <c r="CC9" s="315"/>
      <c r="CD9" s="314"/>
      <c r="CE9" s="313"/>
      <c r="CF9" s="313"/>
      <c r="CG9" s="315"/>
      <c r="CH9" s="314"/>
      <c r="CI9" s="313"/>
      <c r="CJ9" s="313"/>
      <c r="CK9" s="315"/>
      <c r="CL9" s="306"/>
      <c r="CM9" s="307"/>
      <c r="CN9" s="307"/>
      <c r="CO9" s="308"/>
      <c r="CP9" s="59"/>
      <c r="CQ9" s="59"/>
      <c r="CR9" s="77"/>
      <c r="CS9" s="104"/>
      <c r="CT9" s="306"/>
      <c r="CU9" s="307"/>
      <c r="CV9" s="307"/>
      <c r="CW9" s="308"/>
      <c r="CX9" s="314"/>
      <c r="CY9" s="313"/>
      <c r="CZ9" s="313"/>
      <c r="DA9" s="315"/>
      <c r="DB9" s="314"/>
      <c r="DC9" s="313"/>
      <c r="DD9" s="313"/>
      <c r="DE9" s="315"/>
      <c r="DF9" s="314"/>
      <c r="DG9" s="313"/>
      <c r="DH9" s="313"/>
      <c r="DI9" s="315"/>
      <c r="DJ9" s="314"/>
      <c r="DK9" s="313"/>
      <c r="DL9" s="313"/>
      <c r="DM9" s="315"/>
      <c r="DN9" s="314"/>
      <c r="DO9" s="313"/>
      <c r="DP9" s="313"/>
      <c r="DQ9" s="315"/>
      <c r="DR9" s="306"/>
      <c r="DS9" s="307"/>
      <c r="DT9" s="307"/>
      <c r="DU9" s="308"/>
      <c r="DV9" s="59"/>
      <c r="DW9" s="59"/>
      <c r="DX9" s="77"/>
    </row>
    <row r="10" spans="1:128" s="10" customFormat="1" ht="12.75" customHeight="1" x14ac:dyDescent="0.2">
      <c r="A10" s="297"/>
      <c r="B10" s="309"/>
      <c r="C10" s="310"/>
      <c r="D10" s="310"/>
      <c r="E10" s="311"/>
      <c r="F10" s="316"/>
      <c r="G10" s="317"/>
      <c r="H10" s="317"/>
      <c r="I10" s="318"/>
      <c r="J10" s="316"/>
      <c r="K10" s="317"/>
      <c r="L10" s="317"/>
      <c r="M10" s="318"/>
      <c r="N10" s="316"/>
      <c r="O10" s="317"/>
      <c r="P10" s="317"/>
      <c r="Q10" s="318"/>
      <c r="R10" s="316"/>
      <c r="S10" s="317"/>
      <c r="T10" s="317"/>
      <c r="U10" s="318"/>
      <c r="V10" s="316"/>
      <c r="W10" s="317"/>
      <c r="X10" s="317"/>
      <c r="Y10" s="318"/>
      <c r="Z10" s="309"/>
      <c r="AA10" s="310"/>
      <c r="AB10" s="310"/>
      <c r="AC10" s="311"/>
      <c r="AD10" s="60"/>
      <c r="AE10" s="60"/>
      <c r="AF10" s="79"/>
      <c r="AG10" s="106"/>
      <c r="AH10" s="309"/>
      <c r="AI10" s="310"/>
      <c r="AJ10" s="310"/>
      <c r="AK10" s="311"/>
      <c r="AL10" s="316"/>
      <c r="AM10" s="317"/>
      <c r="AN10" s="317"/>
      <c r="AO10" s="318"/>
      <c r="AP10" s="316"/>
      <c r="AQ10" s="317"/>
      <c r="AR10" s="317"/>
      <c r="AS10" s="318"/>
      <c r="AT10" s="316"/>
      <c r="AU10" s="317"/>
      <c r="AV10" s="317"/>
      <c r="AW10" s="318"/>
      <c r="AX10" s="316"/>
      <c r="AY10" s="317"/>
      <c r="AZ10" s="317"/>
      <c r="BA10" s="318"/>
      <c r="BB10" s="316"/>
      <c r="BC10" s="317"/>
      <c r="BD10" s="317"/>
      <c r="BE10" s="318"/>
      <c r="BF10" s="309"/>
      <c r="BG10" s="310"/>
      <c r="BH10" s="310"/>
      <c r="BI10" s="311"/>
      <c r="BJ10" s="60"/>
      <c r="BK10" s="60"/>
      <c r="BL10" s="79"/>
      <c r="BM10" s="106"/>
      <c r="BN10" s="309"/>
      <c r="BO10" s="310"/>
      <c r="BP10" s="310"/>
      <c r="BQ10" s="311"/>
      <c r="BR10" s="316"/>
      <c r="BS10" s="317"/>
      <c r="BT10" s="317"/>
      <c r="BU10" s="318"/>
      <c r="BV10" s="316"/>
      <c r="BW10" s="317"/>
      <c r="BX10" s="317"/>
      <c r="BY10" s="318"/>
      <c r="BZ10" s="316"/>
      <c r="CA10" s="317"/>
      <c r="CB10" s="317"/>
      <c r="CC10" s="318"/>
      <c r="CD10" s="316"/>
      <c r="CE10" s="317"/>
      <c r="CF10" s="317"/>
      <c r="CG10" s="318"/>
      <c r="CH10" s="316"/>
      <c r="CI10" s="317"/>
      <c r="CJ10" s="317"/>
      <c r="CK10" s="318"/>
      <c r="CL10" s="309"/>
      <c r="CM10" s="310"/>
      <c r="CN10" s="310"/>
      <c r="CO10" s="311"/>
      <c r="CP10" s="60"/>
      <c r="CQ10" s="60"/>
      <c r="CR10" s="79"/>
      <c r="CS10" s="106"/>
      <c r="CT10" s="309"/>
      <c r="CU10" s="310"/>
      <c r="CV10" s="310"/>
      <c r="CW10" s="311"/>
      <c r="CX10" s="316"/>
      <c r="CY10" s="317"/>
      <c r="CZ10" s="317"/>
      <c r="DA10" s="318"/>
      <c r="DB10" s="316"/>
      <c r="DC10" s="317"/>
      <c r="DD10" s="317"/>
      <c r="DE10" s="318"/>
      <c r="DF10" s="316"/>
      <c r="DG10" s="317"/>
      <c r="DH10" s="317"/>
      <c r="DI10" s="318"/>
      <c r="DJ10" s="316"/>
      <c r="DK10" s="317"/>
      <c r="DL10" s="317"/>
      <c r="DM10" s="318"/>
      <c r="DN10" s="316"/>
      <c r="DO10" s="317"/>
      <c r="DP10" s="317"/>
      <c r="DQ10" s="318"/>
      <c r="DR10" s="309"/>
      <c r="DS10" s="310"/>
      <c r="DT10" s="310"/>
      <c r="DU10" s="311"/>
      <c r="DV10" s="60"/>
      <c r="DW10" s="60"/>
      <c r="DX10" s="79"/>
    </row>
    <row r="11" spans="1:128" s="33" customFormat="1" ht="18" x14ac:dyDescent="0.2">
      <c r="A11" s="297"/>
      <c r="B11" s="25">
        <f>Year!$A$30</f>
        <v>44017</v>
      </c>
      <c r="C11" s="30" t="str">
        <f>IF(ISERROR(MATCH($B$11,event_dates,0)),"",INDEX(events,MATCH($B$11,event_dates,0)))</f>
        <v/>
      </c>
      <c r="D11" s="34"/>
      <c r="E11" s="34"/>
      <c r="F11" s="25">
        <f>Year!$B$30</f>
        <v>44018</v>
      </c>
      <c r="G11" s="30" t="str">
        <f>IF(ISERROR(MATCH($F$11,event_dates,0)),"",INDEX(events,MATCH($F$11,event_dates,0)))</f>
        <v/>
      </c>
      <c r="H11" s="34"/>
      <c r="I11" s="34"/>
      <c r="J11" s="25">
        <f>Year!$C$30</f>
        <v>44019</v>
      </c>
      <c r="K11" s="30" t="str">
        <f>IF(ISERROR(MATCH($J$11,event_dates,0)),"",INDEX(events,MATCH($J$11,event_dates,0)))</f>
        <v/>
      </c>
      <c r="L11" s="34"/>
      <c r="M11" s="34"/>
      <c r="N11" s="25">
        <f>Year!$D$30</f>
        <v>44020</v>
      </c>
      <c r="O11" s="30" t="str">
        <f>IF(ISERROR(MATCH($N$11,event_dates,0)),"",INDEX(events,MATCH($N$11,event_dates,0)))</f>
        <v/>
      </c>
      <c r="P11" s="34"/>
      <c r="Q11" s="34"/>
      <c r="R11" s="25">
        <f>Year!$E$30</f>
        <v>44021</v>
      </c>
      <c r="S11" s="30" t="str">
        <f>IF(ISERROR(MATCH($R$11,event_dates,0)),"",INDEX(events,MATCH($R$11,event_dates,0)))</f>
        <v/>
      </c>
      <c r="T11" s="34"/>
      <c r="U11" s="34"/>
      <c r="V11" s="25">
        <f>Year!$F$30</f>
        <v>44022</v>
      </c>
      <c r="W11" s="30" t="str">
        <f>IF(ISERROR(MATCH($V$11,event_dates,0)),"",INDEX(events,MATCH($V$11,event_dates,0)))</f>
        <v/>
      </c>
      <c r="X11" s="34"/>
      <c r="Y11" s="34"/>
      <c r="Z11" s="25">
        <f>Year!$G$30</f>
        <v>44023</v>
      </c>
      <c r="AA11" s="30" t="str">
        <f>IF(ISERROR(MATCH($Z$11,event_dates,0)),"",INDEX(events,MATCH($Z$11,event_dates,0)))</f>
        <v/>
      </c>
      <c r="AB11" s="34"/>
      <c r="AC11" s="32"/>
      <c r="AD11" s="34"/>
      <c r="AE11" s="34"/>
      <c r="AF11" s="78"/>
      <c r="AG11" s="105"/>
      <c r="AH11" s="25">
        <f>Year!$A$30</f>
        <v>44017</v>
      </c>
      <c r="AI11" s="30" t="str">
        <f>IF(ISERROR(MATCH($B$11,event_dates,0)),"",INDEX(events,MATCH($B$11,event_dates,0)))</f>
        <v/>
      </c>
      <c r="AJ11" s="34"/>
      <c r="AK11" s="34"/>
      <c r="AL11" s="25">
        <f>Year!$B$30</f>
        <v>44018</v>
      </c>
      <c r="AM11" s="30" t="str">
        <f>IF(ISERROR(MATCH($F$11,event_dates,0)),"",INDEX(events,MATCH($F$11,event_dates,0)))</f>
        <v/>
      </c>
      <c r="AN11" s="34"/>
      <c r="AO11" s="34"/>
      <c r="AP11" s="25">
        <f>Year!$C$30</f>
        <v>44019</v>
      </c>
      <c r="AQ11" s="30" t="str">
        <f>IF(ISERROR(MATCH($J$11,event_dates,0)),"",INDEX(events,MATCH($J$11,event_dates,0)))</f>
        <v/>
      </c>
      <c r="AR11" s="34"/>
      <c r="AS11" s="34"/>
      <c r="AT11" s="25">
        <f>Year!$D$30</f>
        <v>44020</v>
      </c>
      <c r="AU11" s="30" t="str">
        <f>IF(ISERROR(MATCH($N$11,event_dates,0)),"",INDEX(events,MATCH($N$11,event_dates,0)))</f>
        <v/>
      </c>
      <c r="AV11" s="34"/>
      <c r="AW11" s="34"/>
      <c r="AX11" s="25">
        <f>Year!$E$30</f>
        <v>44021</v>
      </c>
      <c r="AY11" s="30" t="str">
        <f>IF(ISERROR(MATCH($R$11,event_dates,0)),"",INDEX(events,MATCH($R$11,event_dates,0)))</f>
        <v/>
      </c>
      <c r="AZ11" s="34"/>
      <c r="BA11" s="34"/>
      <c r="BB11" s="25">
        <f>Year!$F$30</f>
        <v>44022</v>
      </c>
      <c r="BC11" s="30" t="str">
        <f>IF(ISERROR(MATCH($V$11,event_dates,0)),"",INDEX(events,MATCH($V$11,event_dates,0)))</f>
        <v/>
      </c>
      <c r="BD11" s="34"/>
      <c r="BE11" s="34"/>
      <c r="BF11" s="25">
        <f>Year!$G$30</f>
        <v>44023</v>
      </c>
      <c r="BG11" s="30" t="str">
        <f>IF(ISERROR(MATCH($Z$11,event_dates,0)),"",INDEX(events,MATCH($Z$11,event_dates,0)))</f>
        <v/>
      </c>
      <c r="BH11" s="34"/>
      <c r="BI11" s="32"/>
      <c r="BJ11" s="34"/>
      <c r="BK11" s="34"/>
      <c r="BL11" s="78"/>
      <c r="BM11" s="105"/>
      <c r="BN11" s="25">
        <f>Year!$A$30</f>
        <v>44017</v>
      </c>
      <c r="BO11" s="30" t="str">
        <f>IF(ISERROR(MATCH($B$11,event_dates,0)),"",INDEX(events,MATCH($B$11,event_dates,0)))</f>
        <v/>
      </c>
      <c r="BP11" s="34"/>
      <c r="BQ11" s="34"/>
      <c r="BR11" s="25">
        <f>Year!$B$30</f>
        <v>44018</v>
      </c>
      <c r="BS11" s="30" t="str">
        <f>IF(ISERROR(MATCH($F$11,event_dates,0)),"",INDEX(events,MATCH($F$11,event_dates,0)))</f>
        <v/>
      </c>
      <c r="BT11" s="34"/>
      <c r="BU11" s="34"/>
      <c r="BV11" s="25">
        <f>Year!$C$30</f>
        <v>44019</v>
      </c>
      <c r="BW11" s="30" t="str">
        <f>IF(ISERROR(MATCH($J$11,event_dates,0)),"",INDEX(events,MATCH($J$11,event_dates,0)))</f>
        <v/>
      </c>
      <c r="BX11" s="34"/>
      <c r="BY11" s="34"/>
      <c r="BZ11" s="25">
        <f>Year!$D$30</f>
        <v>44020</v>
      </c>
      <c r="CA11" s="30" t="str">
        <f>IF(ISERROR(MATCH($N$11,event_dates,0)),"",INDEX(events,MATCH($N$11,event_dates,0)))</f>
        <v/>
      </c>
      <c r="CB11" s="34"/>
      <c r="CC11" s="34"/>
      <c r="CD11" s="25">
        <f>Year!$E$30</f>
        <v>44021</v>
      </c>
      <c r="CE11" s="30" t="str">
        <f>IF(ISERROR(MATCH($R$11,event_dates,0)),"",INDEX(events,MATCH($R$11,event_dates,0)))</f>
        <v/>
      </c>
      <c r="CF11" s="34"/>
      <c r="CG11" s="34"/>
      <c r="CH11" s="25">
        <f>Year!$F$30</f>
        <v>44022</v>
      </c>
      <c r="CI11" s="30" t="str">
        <f>IF(ISERROR(MATCH($V$11,event_dates,0)),"",INDEX(events,MATCH($V$11,event_dates,0)))</f>
        <v/>
      </c>
      <c r="CJ11" s="34"/>
      <c r="CK11" s="34"/>
      <c r="CL11" s="25">
        <f>Year!$G$30</f>
        <v>44023</v>
      </c>
      <c r="CM11" s="30" t="str">
        <f>IF(ISERROR(MATCH($Z$11,event_dates,0)),"",INDEX(events,MATCH($Z$11,event_dates,0)))</f>
        <v/>
      </c>
      <c r="CN11" s="34"/>
      <c r="CO11" s="32"/>
      <c r="CP11" s="34"/>
      <c r="CQ11" s="34"/>
      <c r="CR11" s="78"/>
      <c r="CS11" s="105"/>
      <c r="CT11" s="25">
        <f>Year!$A$30</f>
        <v>44017</v>
      </c>
      <c r="CU11" s="30" t="str">
        <f>IF(ISERROR(MATCH($B$11,event_dates,0)),"",INDEX(events,MATCH($B$11,event_dates,0)))</f>
        <v/>
      </c>
      <c r="CV11" s="34"/>
      <c r="CW11" s="34"/>
      <c r="CX11" s="25">
        <f>Year!$B$30</f>
        <v>44018</v>
      </c>
      <c r="CY11" s="30" t="str">
        <f>IF(ISERROR(MATCH($F$11,event_dates,0)),"",INDEX(events,MATCH($F$11,event_dates,0)))</f>
        <v/>
      </c>
      <c r="CZ11" s="34"/>
      <c r="DA11" s="34"/>
      <c r="DB11" s="25">
        <f>Year!$C$30</f>
        <v>44019</v>
      </c>
      <c r="DC11" s="30" t="str">
        <f>IF(ISERROR(MATCH($J$11,event_dates,0)),"",INDEX(events,MATCH($J$11,event_dates,0)))</f>
        <v/>
      </c>
      <c r="DD11" s="34"/>
      <c r="DE11" s="34"/>
      <c r="DF11" s="25">
        <f>Year!$D$30</f>
        <v>44020</v>
      </c>
      <c r="DG11" s="30" t="str">
        <f>IF(ISERROR(MATCH($N$11,event_dates,0)),"",INDEX(events,MATCH($N$11,event_dates,0)))</f>
        <v/>
      </c>
      <c r="DH11" s="34"/>
      <c r="DI11" s="34"/>
      <c r="DJ11" s="25">
        <f>Year!$E$30</f>
        <v>44021</v>
      </c>
      <c r="DK11" s="30" t="str">
        <f>IF(ISERROR(MATCH($R$11,event_dates,0)),"",INDEX(events,MATCH($R$11,event_dates,0)))</f>
        <v/>
      </c>
      <c r="DL11" s="34"/>
      <c r="DM11" s="34"/>
      <c r="DN11" s="25">
        <f>Year!$F$30</f>
        <v>44022</v>
      </c>
      <c r="DO11" s="30" t="str">
        <f>IF(ISERROR(MATCH($V$11,event_dates,0)),"",INDEX(events,MATCH($V$11,event_dates,0)))</f>
        <v/>
      </c>
      <c r="DP11" s="34"/>
      <c r="DQ11" s="34"/>
      <c r="DR11" s="25">
        <f>Year!$G$30</f>
        <v>44023</v>
      </c>
      <c r="DS11" s="30" t="str">
        <f>IF(ISERROR(MATCH($Z$11,event_dates,0)),"",INDEX(events,MATCH($Z$11,event_dates,0)))</f>
        <v/>
      </c>
      <c r="DT11" s="34"/>
      <c r="DU11" s="32"/>
      <c r="DV11" s="34"/>
      <c r="DW11" s="3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59"/>
      <c r="AF12" s="77"/>
      <c r="AG12" s="104"/>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59"/>
      <c r="BL12" s="77"/>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59"/>
      <c r="CR12" s="77"/>
      <c r="CS12" s="104"/>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59"/>
      <c r="DX12" s="77"/>
    </row>
    <row r="13" spans="1:128" s="9" customFormat="1" ht="13.5" x14ac:dyDescent="0.2">
      <c r="A13" s="297"/>
      <c r="B13" s="306"/>
      <c r="C13" s="307"/>
      <c r="D13" s="307"/>
      <c r="E13" s="308"/>
      <c r="F13" s="314"/>
      <c r="G13" s="313"/>
      <c r="H13" s="313"/>
      <c r="I13" s="315"/>
      <c r="J13" s="314"/>
      <c r="K13" s="313"/>
      <c r="L13" s="313"/>
      <c r="M13" s="315"/>
      <c r="N13" s="314"/>
      <c r="O13" s="313"/>
      <c r="P13" s="313"/>
      <c r="Q13" s="315"/>
      <c r="R13" s="314"/>
      <c r="S13" s="313"/>
      <c r="T13" s="313"/>
      <c r="U13" s="315"/>
      <c r="V13" s="314"/>
      <c r="W13" s="313"/>
      <c r="X13" s="313"/>
      <c r="Y13" s="315"/>
      <c r="Z13" s="306"/>
      <c r="AA13" s="307"/>
      <c r="AB13" s="307"/>
      <c r="AC13" s="308"/>
      <c r="AD13" s="59"/>
      <c r="AE13" s="59"/>
      <c r="AF13" s="77"/>
      <c r="AG13" s="104"/>
      <c r="AH13" s="306"/>
      <c r="AI13" s="307"/>
      <c r="AJ13" s="307"/>
      <c r="AK13" s="308"/>
      <c r="AL13" s="314"/>
      <c r="AM13" s="313"/>
      <c r="AN13" s="313"/>
      <c r="AO13" s="315"/>
      <c r="AP13" s="314"/>
      <c r="AQ13" s="313"/>
      <c r="AR13" s="313"/>
      <c r="AS13" s="315"/>
      <c r="AT13" s="314"/>
      <c r="AU13" s="313"/>
      <c r="AV13" s="313"/>
      <c r="AW13" s="315"/>
      <c r="AX13" s="314"/>
      <c r="AY13" s="313"/>
      <c r="AZ13" s="313"/>
      <c r="BA13" s="315"/>
      <c r="BB13" s="314"/>
      <c r="BC13" s="313"/>
      <c r="BD13" s="313"/>
      <c r="BE13" s="315"/>
      <c r="BF13" s="306"/>
      <c r="BG13" s="307"/>
      <c r="BH13" s="307"/>
      <c r="BI13" s="308"/>
      <c r="BJ13" s="59"/>
      <c r="BK13" s="59"/>
      <c r="BL13" s="77"/>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06"/>
      <c r="CM13" s="307"/>
      <c r="CN13" s="307"/>
      <c r="CO13" s="308"/>
      <c r="CP13" s="59"/>
      <c r="CQ13" s="59"/>
      <c r="CR13" s="77"/>
      <c r="CS13" s="104"/>
      <c r="CT13" s="306"/>
      <c r="CU13" s="307"/>
      <c r="CV13" s="307"/>
      <c r="CW13" s="308"/>
      <c r="CX13" s="476"/>
      <c r="CY13" s="313"/>
      <c r="CZ13" s="313"/>
      <c r="DA13" s="315"/>
      <c r="DB13" s="476"/>
      <c r="DC13" s="313"/>
      <c r="DD13" s="313"/>
      <c r="DE13" s="315"/>
      <c r="DF13" s="476"/>
      <c r="DG13" s="313"/>
      <c r="DH13" s="313"/>
      <c r="DI13" s="315"/>
      <c r="DJ13" s="476"/>
      <c r="DK13" s="313"/>
      <c r="DL13" s="313"/>
      <c r="DM13" s="315"/>
      <c r="DN13" s="476"/>
      <c r="DO13" s="313"/>
      <c r="DP13" s="313"/>
      <c r="DQ13" s="315"/>
      <c r="DR13" s="306"/>
      <c r="DS13" s="307"/>
      <c r="DT13" s="307"/>
      <c r="DU13" s="308"/>
      <c r="DV13" s="59"/>
      <c r="DW13" s="59"/>
      <c r="DX13" s="77"/>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59"/>
      <c r="AF14" s="77"/>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59"/>
      <c r="BL14" s="77"/>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06"/>
      <c r="CM14" s="307"/>
      <c r="CN14" s="307"/>
      <c r="CO14" s="308"/>
      <c r="CP14" s="59"/>
      <c r="CQ14" s="59"/>
      <c r="CR14" s="77"/>
      <c r="CS14" s="104"/>
      <c r="CT14" s="306"/>
      <c r="CU14" s="307"/>
      <c r="CV14" s="307"/>
      <c r="CW14" s="308"/>
      <c r="CX14" s="314"/>
      <c r="CY14" s="313"/>
      <c r="CZ14" s="313"/>
      <c r="DA14" s="315"/>
      <c r="DB14" s="314"/>
      <c r="DC14" s="313"/>
      <c r="DD14" s="313"/>
      <c r="DE14" s="315"/>
      <c r="DF14" s="314"/>
      <c r="DG14" s="313"/>
      <c r="DH14" s="313"/>
      <c r="DI14" s="315"/>
      <c r="DJ14" s="314"/>
      <c r="DK14" s="313"/>
      <c r="DL14" s="313"/>
      <c r="DM14" s="315"/>
      <c r="DN14" s="314"/>
      <c r="DO14" s="313"/>
      <c r="DP14" s="313"/>
      <c r="DQ14" s="315"/>
      <c r="DR14" s="306"/>
      <c r="DS14" s="307"/>
      <c r="DT14" s="307"/>
      <c r="DU14" s="308"/>
      <c r="DV14" s="59"/>
      <c r="DW14" s="59"/>
      <c r="DX14" s="77"/>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59"/>
      <c r="AF15" s="77"/>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59"/>
      <c r="BL15" s="77"/>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06"/>
      <c r="CM15" s="307"/>
      <c r="CN15" s="307"/>
      <c r="CO15" s="308"/>
      <c r="CP15" s="59"/>
      <c r="CQ15" s="59"/>
      <c r="CR15" s="77"/>
      <c r="CS15" s="104"/>
      <c r="CT15" s="306"/>
      <c r="CU15" s="307"/>
      <c r="CV15" s="307"/>
      <c r="CW15" s="308"/>
      <c r="CX15" s="314"/>
      <c r="CY15" s="313"/>
      <c r="CZ15" s="313"/>
      <c r="DA15" s="315"/>
      <c r="DB15" s="314"/>
      <c r="DC15" s="313"/>
      <c r="DD15" s="313"/>
      <c r="DE15" s="315"/>
      <c r="DF15" s="314"/>
      <c r="DG15" s="313"/>
      <c r="DH15" s="313"/>
      <c r="DI15" s="315"/>
      <c r="DJ15" s="314"/>
      <c r="DK15" s="313"/>
      <c r="DL15" s="313"/>
      <c r="DM15" s="315"/>
      <c r="DN15" s="314"/>
      <c r="DO15" s="313"/>
      <c r="DP15" s="313"/>
      <c r="DQ15" s="315"/>
      <c r="DR15" s="306"/>
      <c r="DS15" s="307"/>
      <c r="DT15" s="307"/>
      <c r="DU15" s="308"/>
      <c r="DV15" s="59"/>
      <c r="DW15" s="59"/>
      <c r="DX15" s="77"/>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60"/>
      <c r="AF16" s="79"/>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60"/>
      <c r="BL16" s="79"/>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09"/>
      <c r="CM16" s="310"/>
      <c r="CN16" s="310"/>
      <c r="CO16" s="311"/>
      <c r="CP16" s="60"/>
      <c r="CQ16" s="60"/>
      <c r="CR16" s="79"/>
      <c r="CS16" s="106"/>
      <c r="CT16" s="309"/>
      <c r="CU16" s="310"/>
      <c r="CV16" s="310"/>
      <c r="CW16" s="311"/>
      <c r="CX16" s="316"/>
      <c r="CY16" s="317"/>
      <c r="CZ16" s="317"/>
      <c r="DA16" s="318"/>
      <c r="DB16" s="316"/>
      <c r="DC16" s="317"/>
      <c r="DD16" s="317"/>
      <c r="DE16" s="318"/>
      <c r="DF16" s="316"/>
      <c r="DG16" s="317"/>
      <c r="DH16" s="317"/>
      <c r="DI16" s="318"/>
      <c r="DJ16" s="316"/>
      <c r="DK16" s="317"/>
      <c r="DL16" s="317"/>
      <c r="DM16" s="318"/>
      <c r="DN16" s="316"/>
      <c r="DO16" s="317"/>
      <c r="DP16" s="317"/>
      <c r="DQ16" s="318"/>
      <c r="DR16" s="309"/>
      <c r="DS16" s="310"/>
      <c r="DT16" s="310"/>
      <c r="DU16" s="311"/>
      <c r="DV16" s="60"/>
      <c r="DW16" s="60"/>
      <c r="DX16" s="79"/>
    </row>
    <row r="17" spans="1:128" s="33" customFormat="1" ht="18" x14ac:dyDescent="0.2">
      <c r="A17" s="297"/>
      <c r="B17" s="25">
        <f>Year!$A$31</f>
        <v>44024</v>
      </c>
      <c r="C17" s="30" t="str">
        <f>IF(ISERROR(MATCH($B$17,event_dates,0)),"",INDEX(events,MATCH($B$17,event_dates,0)))</f>
        <v/>
      </c>
      <c r="D17" s="34"/>
      <c r="E17" s="34"/>
      <c r="F17" s="25">
        <f>Year!$B$31</f>
        <v>44025</v>
      </c>
      <c r="G17" s="30" t="str">
        <f>IF(ISERROR(MATCH($F$17,event_dates,0)),"",INDEX(events,MATCH($F$17,event_dates,0)))</f>
        <v/>
      </c>
      <c r="H17" s="34"/>
      <c r="I17" s="34"/>
      <c r="J17" s="25">
        <f>Year!$C$31</f>
        <v>44026</v>
      </c>
      <c r="K17" s="30" t="str">
        <f>IF(ISERROR(MATCH($J$17,event_dates,0)),"",INDEX(events,MATCH($J$17,event_dates,0)))</f>
        <v/>
      </c>
      <c r="L17" s="34"/>
      <c r="M17" s="34"/>
      <c r="N17" s="25">
        <f>Year!$D$31</f>
        <v>44027</v>
      </c>
      <c r="O17" s="30" t="str">
        <f>IF(ISERROR(MATCH($N$17,event_dates,0)),"",INDEX(events,MATCH($N$17,event_dates,0)))</f>
        <v/>
      </c>
      <c r="P17" s="34"/>
      <c r="Q17" s="34"/>
      <c r="R17" s="25">
        <f>Year!$E$31</f>
        <v>44028</v>
      </c>
      <c r="S17" s="30" t="str">
        <f>IF(ISERROR(MATCH($R$17,event_dates,0)),"",INDEX(events,MATCH($R$17,event_dates,0)))</f>
        <v/>
      </c>
      <c r="T17" s="34"/>
      <c r="U17" s="34"/>
      <c r="V17" s="25">
        <f>Year!$F$31</f>
        <v>44029</v>
      </c>
      <c r="W17" s="30" t="str">
        <f>IF(ISERROR(MATCH($V$17,event_dates,0)),"",INDEX(events,MATCH($V$17,event_dates,0)))</f>
        <v/>
      </c>
      <c r="X17" s="34"/>
      <c r="Y17" s="34"/>
      <c r="Z17" s="25">
        <f>Year!$G$31</f>
        <v>44030</v>
      </c>
      <c r="AA17" s="30" t="str">
        <f>IF(ISERROR(MATCH($Z$17,event_dates,0)),"",INDEX(events,MATCH($Z$17,event_dates,0)))</f>
        <v/>
      </c>
      <c r="AB17" s="34"/>
      <c r="AC17" s="32"/>
      <c r="AD17" s="34"/>
      <c r="AE17" s="34"/>
      <c r="AF17" s="78"/>
      <c r="AG17" s="105"/>
      <c r="AH17" s="25">
        <f>Year!$A$31</f>
        <v>44024</v>
      </c>
      <c r="AI17" s="30" t="str">
        <f>IF(ISERROR(MATCH($B$17,event_dates,0)),"",INDEX(events,MATCH($B$17,event_dates,0)))</f>
        <v/>
      </c>
      <c r="AJ17" s="34"/>
      <c r="AK17" s="34"/>
      <c r="AL17" s="25">
        <f>Year!$B$31</f>
        <v>44025</v>
      </c>
      <c r="AM17" s="30" t="str">
        <f>IF(ISERROR(MATCH($F$17,event_dates,0)),"",INDEX(events,MATCH($F$17,event_dates,0)))</f>
        <v/>
      </c>
      <c r="AN17" s="34"/>
      <c r="AO17" s="34"/>
      <c r="AP17" s="25">
        <f>Year!$C$31</f>
        <v>44026</v>
      </c>
      <c r="AQ17" s="30" t="str">
        <f>IF(ISERROR(MATCH($J$17,event_dates,0)),"",INDEX(events,MATCH($J$17,event_dates,0)))</f>
        <v/>
      </c>
      <c r="AR17" s="34"/>
      <c r="AS17" s="34"/>
      <c r="AT17" s="25">
        <f>Year!$D$31</f>
        <v>44027</v>
      </c>
      <c r="AU17" s="30" t="str">
        <f>IF(ISERROR(MATCH($N$17,event_dates,0)),"",INDEX(events,MATCH($N$17,event_dates,0)))</f>
        <v/>
      </c>
      <c r="AV17" s="34"/>
      <c r="AW17" s="34"/>
      <c r="AX17" s="25">
        <f>Year!$E$31</f>
        <v>44028</v>
      </c>
      <c r="AY17" s="30" t="str">
        <f>IF(ISERROR(MATCH($R$17,event_dates,0)),"",INDEX(events,MATCH($R$17,event_dates,0)))</f>
        <v/>
      </c>
      <c r="AZ17" s="34"/>
      <c r="BA17" s="34"/>
      <c r="BB17" s="25">
        <f>Year!$F$31</f>
        <v>44029</v>
      </c>
      <c r="BC17" s="30" t="str">
        <f>IF(ISERROR(MATCH($V$17,event_dates,0)),"",INDEX(events,MATCH($V$17,event_dates,0)))</f>
        <v/>
      </c>
      <c r="BD17" s="34"/>
      <c r="BE17" s="34"/>
      <c r="BF17" s="25">
        <f>Year!$G$31</f>
        <v>44030</v>
      </c>
      <c r="BG17" s="30" t="str">
        <f>IF(ISERROR(MATCH($Z$17,event_dates,0)),"",INDEX(events,MATCH($Z$17,event_dates,0)))</f>
        <v/>
      </c>
      <c r="BH17" s="34"/>
      <c r="BI17" s="32"/>
      <c r="BJ17" s="34"/>
      <c r="BK17" s="34"/>
      <c r="BL17" s="78"/>
      <c r="BM17" s="105"/>
      <c r="BN17" s="25">
        <f>Year!$A$31</f>
        <v>44024</v>
      </c>
      <c r="BO17" s="30" t="str">
        <f>IF(ISERROR(MATCH($B$17,event_dates,0)),"",INDEX(events,MATCH($B$17,event_dates,0)))</f>
        <v/>
      </c>
      <c r="BP17" s="34"/>
      <c r="BQ17" s="34"/>
      <c r="BR17" s="25">
        <f>Year!$B$31</f>
        <v>44025</v>
      </c>
      <c r="BS17" s="30" t="str">
        <f>IF(ISERROR(MATCH($F$17,event_dates,0)),"",INDEX(events,MATCH($F$17,event_dates,0)))</f>
        <v/>
      </c>
      <c r="BT17" s="34"/>
      <c r="BU17" s="34"/>
      <c r="BV17" s="25">
        <f>Year!$C$31</f>
        <v>44026</v>
      </c>
      <c r="BW17" s="30" t="str">
        <f>IF(ISERROR(MATCH($J$17,event_dates,0)),"",INDEX(events,MATCH($J$17,event_dates,0)))</f>
        <v/>
      </c>
      <c r="BX17" s="34"/>
      <c r="BY17" s="34"/>
      <c r="BZ17" s="25">
        <f>Year!$D$31</f>
        <v>44027</v>
      </c>
      <c r="CA17" s="30" t="str">
        <f>IF(ISERROR(MATCH($N$17,event_dates,0)),"",INDEX(events,MATCH($N$17,event_dates,0)))</f>
        <v/>
      </c>
      <c r="CB17" s="34"/>
      <c r="CC17" s="34"/>
      <c r="CD17" s="25">
        <f>Year!$E$31</f>
        <v>44028</v>
      </c>
      <c r="CE17" s="30" t="str">
        <f>IF(ISERROR(MATCH($R$17,event_dates,0)),"",INDEX(events,MATCH($R$17,event_dates,0)))</f>
        <v/>
      </c>
      <c r="CF17" s="34"/>
      <c r="CG17" s="34"/>
      <c r="CH17" s="25">
        <f>Year!$F$31</f>
        <v>44029</v>
      </c>
      <c r="CI17" s="30" t="str">
        <f>IF(ISERROR(MATCH($V$17,event_dates,0)),"",INDEX(events,MATCH($V$17,event_dates,0)))</f>
        <v/>
      </c>
      <c r="CJ17" s="34"/>
      <c r="CK17" s="34"/>
      <c r="CL17" s="25">
        <f>Year!$G$31</f>
        <v>44030</v>
      </c>
      <c r="CM17" s="30" t="str">
        <f>IF(ISERROR(MATCH($Z$17,event_dates,0)),"",INDEX(events,MATCH($Z$17,event_dates,0)))</f>
        <v/>
      </c>
      <c r="CN17" s="34"/>
      <c r="CO17" s="32"/>
      <c r="CP17" s="34"/>
      <c r="CQ17" s="34"/>
      <c r="CR17" s="78"/>
      <c r="CS17" s="105"/>
      <c r="CT17" s="25">
        <f>Year!$A$31</f>
        <v>44024</v>
      </c>
      <c r="CU17" s="30" t="str">
        <f>IF(ISERROR(MATCH($B$17,event_dates,0)),"",INDEX(events,MATCH($B$17,event_dates,0)))</f>
        <v/>
      </c>
      <c r="CV17" s="34"/>
      <c r="CW17" s="34"/>
      <c r="CX17" s="25">
        <f>Year!$B$31</f>
        <v>44025</v>
      </c>
      <c r="CY17" s="30" t="str">
        <f>IF(ISERROR(MATCH($F$17,event_dates,0)),"",INDEX(events,MATCH($F$17,event_dates,0)))</f>
        <v/>
      </c>
      <c r="CZ17" s="34"/>
      <c r="DA17" s="34"/>
      <c r="DB17" s="25">
        <f>Year!$C$31</f>
        <v>44026</v>
      </c>
      <c r="DC17" s="30" t="str">
        <f>IF(ISERROR(MATCH($J$17,event_dates,0)),"",INDEX(events,MATCH($J$17,event_dates,0)))</f>
        <v/>
      </c>
      <c r="DD17" s="34"/>
      <c r="DE17" s="34"/>
      <c r="DF17" s="25">
        <f>Year!$D$31</f>
        <v>44027</v>
      </c>
      <c r="DG17" s="30" t="str">
        <f>IF(ISERROR(MATCH($N$17,event_dates,0)),"",INDEX(events,MATCH($N$17,event_dates,0)))</f>
        <v/>
      </c>
      <c r="DH17" s="34"/>
      <c r="DI17" s="34"/>
      <c r="DJ17" s="25">
        <f>Year!$E$31</f>
        <v>44028</v>
      </c>
      <c r="DK17" s="30" t="str">
        <f>IF(ISERROR(MATCH($R$17,event_dates,0)),"",INDEX(events,MATCH($R$17,event_dates,0)))</f>
        <v/>
      </c>
      <c r="DL17" s="34"/>
      <c r="DM17" s="34"/>
      <c r="DN17" s="25">
        <f>Year!$F$31</f>
        <v>44029</v>
      </c>
      <c r="DO17" s="30" t="str">
        <f>IF(ISERROR(MATCH($V$17,event_dates,0)),"",INDEX(events,MATCH($V$17,event_dates,0)))</f>
        <v/>
      </c>
      <c r="DP17" s="34"/>
      <c r="DQ17" s="34"/>
      <c r="DR17" s="25">
        <f>Year!$G$31</f>
        <v>44030</v>
      </c>
      <c r="DS17" s="30" t="str">
        <f>IF(ISERROR(MATCH($Z$17,event_dates,0)),"",INDEX(events,MATCH($Z$17,event_dates,0)))</f>
        <v/>
      </c>
      <c r="DT17" s="34"/>
      <c r="DU17" s="32"/>
      <c r="DV17" s="34"/>
      <c r="DW17" s="3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59"/>
      <c r="AF18" s="77"/>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59"/>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59"/>
      <c r="CR18" s="77"/>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59"/>
      <c r="DX18" s="77"/>
    </row>
    <row r="19" spans="1:128" s="9" customFormat="1" ht="13.5" x14ac:dyDescent="0.2">
      <c r="A19" s="297"/>
      <c r="B19" s="306"/>
      <c r="C19" s="307"/>
      <c r="D19" s="307"/>
      <c r="E19" s="308"/>
      <c r="F19" s="314"/>
      <c r="G19" s="313"/>
      <c r="H19" s="313"/>
      <c r="I19" s="315"/>
      <c r="J19" s="314"/>
      <c r="K19" s="313"/>
      <c r="L19" s="313"/>
      <c r="M19" s="315"/>
      <c r="N19" s="314"/>
      <c r="O19" s="313"/>
      <c r="P19" s="313"/>
      <c r="Q19" s="315"/>
      <c r="R19" s="314"/>
      <c r="S19" s="313"/>
      <c r="T19" s="313"/>
      <c r="U19" s="315"/>
      <c r="V19" s="314"/>
      <c r="W19" s="313"/>
      <c r="X19" s="313"/>
      <c r="Y19" s="315"/>
      <c r="Z19" s="306"/>
      <c r="AA19" s="307"/>
      <c r="AB19" s="307"/>
      <c r="AC19" s="308"/>
      <c r="AD19" s="59"/>
      <c r="AE19" s="59"/>
      <c r="AF19" s="77"/>
      <c r="AG19" s="104"/>
      <c r="AH19" s="306"/>
      <c r="AI19" s="307"/>
      <c r="AJ19" s="307"/>
      <c r="AK19" s="308"/>
      <c r="AL19" s="314"/>
      <c r="AM19" s="313"/>
      <c r="AN19" s="313"/>
      <c r="AO19" s="315"/>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59"/>
      <c r="BL19" s="77"/>
      <c r="BM19" s="104"/>
      <c r="BN19" s="306"/>
      <c r="BO19" s="307"/>
      <c r="BP19" s="307"/>
      <c r="BQ19" s="308"/>
      <c r="BR19" s="314"/>
      <c r="BS19" s="313"/>
      <c r="BT19" s="313"/>
      <c r="BU19" s="315"/>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59"/>
      <c r="CR19" s="77"/>
      <c r="CS19" s="104"/>
      <c r="CT19" s="306"/>
      <c r="CU19" s="307"/>
      <c r="CV19" s="307"/>
      <c r="CW19" s="308"/>
      <c r="CX19" s="476"/>
      <c r="CY19" s="313"/>
      <c r="CZ19" s="313"/>
      <c r="DA19" s="315"/>
      <c r="DB19" s="476"/>
      <c r="DC19" s="313"/>
      <c r="DD19" s="313"/>
      <c r="DE19" s="315"/>
      <c r="DF19" s="476"/>
      <c r="DG19" s="313"/>
      <c r="DH19" s="313"/>
      <c r="DI19" s="315"/>
      <c r="DJ19" s="476"/>
      <c r="DK19" s="313"/>
      <c r="DL19" s="313"/>
      <c r="DM19" s="315"/>
      <c r="DN19" s="476"/>
      <c r="DO19" s="313"/>
      <c r="DP19" s="313"/>
      <c r="DQ19" s="315"/>
      <c r="DR19" s="306"/>
      <c r="DS19" s="307"/>
      <c r="DT19" s="307"/>
      <c r="DU19" s="308"/>
      <c r="DV19" s="59"/>
      <c r="DW19" s="59"/>
      <c r="DX19" s="77"/>
    </row>
    <row r="20" spans="1:128" s="9" customFormat="1" ht="13.5" x14ac:dyDescent="0.2">
      <c r="A20" s="297"/>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59"/>
      <c r="AF20" s="77"/>
      <c r="AG20" s="104"/>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59"/>
      <c r="BL20" s="77"/>
      <c r="BM20" s="104"/>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59"/>
      <c r="CR20" s="77"/>
      <c r="CS20" s="104"/>
      <c r="CT20" s="306"/>
      <c r="CU20" s="307"/>
      <c r="CV20" s="307"/>
      <c r="CW20" s="308"/>
      <c r="CX20" s="314"/>
      <c r="CY20" s="313"/>
      <c r="CZ20" s="313"/>
      <c r="DA20" s="315"/>
      <c r="DB20" s="314"/>
      <c r="DC20" s="313"/>
      <c r="DD20" s="313"/>
      <c r="DE20" s="315"/>
      <c r="DF20" s="314"/>
      <c r="DG20" s="313"/>
      <c r="DH20" s="313"/>
      <c r="DI20" s="315"/>
      <c r="DJ20" s="314"/>
      <c r="DK20" s="313"/>
      <c r="DL20" s="313"/>
      <c r="DM20" s="315"/>
      <c r="DN20" s="314"/>
      <c r="DO20" s="313"/>
      <c r="DP20" s="313"/>
      <c r="DQ20" s="315"/>
      <c r="DR20" s="306"/>
      <c r="DS20" s="307"/>
      <c r="DT20" s="307"/>
      <c r="DU20" s="308"/>
      <c r="DV20" s="59"/>
      <c r="DW20" s="59"/>
      <c r="DX20" s="77"/>
    </row>
    <row r="21" spans="1:128" s="9" customFormat="1" ht="13.5" x14ac:dyDescent="0.2">
      <c r="A21" s="297"/>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59"/>
      <c r="AF21" s="77"/>
      <c r="AG21" s="104"/>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59"/>
      <c r="BL21" s="77"/>
      <c r="BM21" s="104"/>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59"/>
      <c r="CR21" s="77"/>
      <c r="CS21" s="104"/>
      <c r="CT21" s="306"/>
      <c r="CU21" s="307"/>
      <c r="CV21" s="307"/>
      <c r="CW21" s="308"/>
      <c r="CX21" s="314"/>
      <c r="CY21" s="313"/>
      <c r="CZ21" s="313"/>
      <c r="DA21" s="315"/>
      <c r="DB21" s="314"/>
      <c r="DC21" s="313"/>
      <c r="DD21" s="313"/>
      <c r="DE21" s="315"/>
      <c r="DF21" s="314"/>
      <c r="DG21" s="313"/>
      <c r="DH21" s="313"/>
      <c r="DI21" s="315"/>
      <c r="DJ21" s="314"/>
      <c r="DK21" s="313"/>
      <c r="DL21" s="313"/>
      <c r="DM21" s="315"/>
      <c r="DN21" s="314"/>
      <c r="DO21" s="313"/>
      <c r="DP21" s="313"/>
      <c r="DQ21" s="315"/>
      <c r="DR21" s="306"/>
      <c r="DS21" s="307"/>
      <c r="DT21" s="307"/>
      <c r="DU21" s="308"/>
      <c r="DV21" s="59"/>
      <c r="DW21" s="59"/>
      <c r="DX21" s="77"/>
    </row>
    <row r="22" spans="1:128" s="10" customFormat="1" ht="12.75" customHeight="1" x14ac:dyDescent="0.2">
      <c r="A22" s="297"/>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60"/>
      <c r="AF22" s="79"/>
      <c r="AG22" s="106"/>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60"/>
      <c r="BL22" s="79"/>
      <c r="BM22" s="106"/>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60"/>
      <c r="CR22" s="79"/>
      <c r="CS22" s="106"/>
      <c r="CT22" s="309"/>
      <c r="CU22" s="310"/>
      <c r="CV22" s="310"/>
      <c r="CW22" s="311"/>
      <c r="CX22" s="316"/>
      <c r="CY22" s="317"/>
      <c r="CZ22" s="317"/>
      <c r="DA22" s="318"/>
      <c r="DB22" s="316"/>
      <c r="DC22" s="317"/>
      <c r="DD22" s="317"/>
      <c r="DE22" s="318"/>
      <c r="DF22" s="316"/>
      <c r="DG22" s="317"/>
      <c r="DH22" s="317"/>
      <c r="DI22" s="318"/>
      <c r="DJ22" s="316"/>
      <c r="DK22" s="317"/>
      <c r="DL22" s="317"/>
      <c r="DM22" s="318"/>
      <c r="DN22" s="316"/>
      <c r="DO22" s="317"/>
      <c r="DP22" s="317"/>
      <c r="DQ22" s="318"/>
      <c r="DR22" s="309"/>
      <c r="DS22" s="310"/>
      <c r="DT22" s="310"/>
      <c r="DU22" s="311"/>
      <c r="DV22" s="60"/>
      <c r="DW22" s="60"/>
      <c r="DX22" s="79"/>
    </row>
    <row r="23" spans="1:128" s="33" customFormat="1" ht="18" x14ac:dyDescent="0.2">
      <c r="A23" s="297"/>
      <c r="B23" s="25">
        <f>Year!$A$32</f>
        <v>44031</v>
      </c>
      <c r="C23" s="30" t="str">
        <f>IF(ISERROR(MATCH($B$23,event_dates,0)),"",INDEX(events,MATCH($B$23,event_dates,0)))</f>
        <v/>
      </c>
      <c r="D23" s="34"/>
      <c r="E23" s="34"/>
      <c r="F23" s="25">
        <f>Year!$B$32</f>
        <v>44032</v>
      </c>
      <c r="G23" s="30" t="str">
        <f>IF(ISERROR(MATCH($F$23,event_dates,0)),"",INDEX(events,MATCH($F$23,event_dates,0)))</f>
        <v/>
      </c>
      <c r="H23" s="34"/>
      <c r="I23" s="34"/>
      <c r="J23" s="25">
        <f>Year!$C$32</f>
        <v>44033</v>
      </c>
      <c r="K23" s="30" t="str">
        <f>IF(ISERROR(MATCH($J$23,event_dates,0)),"",INDEX(events,MATCH($J$23,event_dates,0)))</f>
        <v/>
      </c>
      <c r="L23" s="34"/>
      <c r="M23" s="34"/>
      <c r="N23" s="25">
        <f>Year!$D$32</f>
        <v>44034</v>
      </c>
      <c r="O23" s="30" t="str">
        <f>IF(ISERROR(MATCH($N$23,event_dates,0)),"",INDEX(events,MATCH($N$23,event_dates,0)))</f>
        <v/>
      </c>
      <c r="P23" s="34"/>
      <c r="Q23" s="34"/>
      <c r="R23" s="25">
        <f>Year!$E$32</f>
        <v>44035</v>
      </c>
      <c r="S23" s="30" t="str">
        <f>IF(ISERROR(MATCH($R$23,event_dates,0)),"",INDEX(events,MATCH($R$23,event_dates,0)))</f>
        <v/>
      </c>
      <c r="T23" s="34"/>
      <c r="U23" s="34"/>
      <c r="V23" s="25">
        <f>Year!$F$32</f>
        <v>44036</v>
      </c>
      <c r="W23" s="30" t="str">
        <f>IF(ISERROR(MATCH($V$23,event_dates,0)),"",INDEX(events,MATCH($V$23,event_dates,0)))</f>
        <v/>
      </c>
      <c r="X23" s="34"/>
      <c r="Y23" s="34"/>
      <c r="Z23" s="25">
        <f>Year!$G$32</f>
        <v>44037</v>
      </c>
      <c r="AA23" s="30" t="str">
        <f>IF(ISERROR(MATCH($Z$23,event_dates,0)),"",INDEX(events,MATCH($Z$23,event_dates,0)))</f>
        <v/>
      </c>
      <c r="AB23" s="34"/>
      <c r="AC23" s="32"/>
      <c r="AD23" s="34"/>
      <c r="AE23" s="34"/>
      <c r="AF23" s="78"/>
      <c r="AG23" s="105"/>
      <c r="AH23" s="25">
        <f>Year!$A$32</f>
        <v>44031</v>
      </c>
      <c r="AI23" s="30" t="str">
        <f>IF(ISERROR(MATCH($B$23,event_dates,0)),"",INDEX(events,MATCH($B$23,event_dates,0)))</f>
        <v/>
      </c>
      <c r="AJ23" s="34"/>
      <c r="AK23" s="34"/>
      <c r="AL23" s="25">
        <f>Year!$B$32</f>
        <v>44032</v>
      </c>
      <c r="AM23" s="30" t="str">
        <f>IF(ISERROR(MATCH($F$23,event_dates,0)),"",INDEX(events,MATCH($F$23,event_dates,0)))</f>
        <v/>
      </c>
      <c r="AN23" s="34"/>
      <c r="AO23" s="34"/>
      <c r="AP23" s="25">
        <f>Year!$C$32</f>
        <v>44033</v>
      </c>
      <c r="AQ23" s="30" t="str">
        <f>IF(ISERROR(MATCH($J$23,event_dates,0)),"",INDEX(events,MATCH($J$23,event_dates,0)))</f>
        <v/>
      </c>
      <c r="AR23" s="34"/>
      <c r="AS23" s="34"/>
      <c r="AT23" s="25">
        <f>Year!$D$32</f>
        <v>44034</v>
      </c>
      <c r="AU23" s="30" t="str">
        <f>IF(ISERROR(MATCH($N$23,event_dates,0)),"",INDEX(events,MATCH($N$23,event_dates,0)))</f>
        <v/>
      </c>
      <c r="AV23" s="34"/>
      <c r="AW23" s="34"/>
      <c r="AX23" s="25">
        <f>Year!$E$32</f>
        <v>44035</v>
      </c>
      <c r="AY23" s="30" t="str">
        <f>IF(ISERROR(MATCH($R$23,event_dates,0)),"",INDEX(events,MATCH($R$23,event_dates,0)))</f>
        <v/>
      </c>
      <c r="AZ23" s="34"/>
      <c r="BA23" s="34"/>
      <c r="BB23" s="25">
        <f>Year!$F$32</f>
        <v>44036</v>
      </c>
      <c r="BC23" s="30" t="str">
        <f>IF(ISERROR(MATCH($V$23,event_dates,0)),"",INDEX(events,MATCH($V$23,event_dates,0)))</f>
        <v/>
      </c>
      <c r="BD23" s="34"/>
      <c r="BE23" s="34"/>
      <c r="BF23" s="25">
        <f>Year!$G$32</f>
        <v>44037</v>
      </c>
      <c r="BG23" s="30" t="str">
        <f>IF(ISERROR(MATCH($Z$23,event_dates,0)),"",INDEX(events,MATCH($Z$23,event_dates,0)))</f>
        <v/>
      </c>
      <c r="BH23" s="34"/>
      <c r="BI23" s="32"/>
      <c r="BJ23" s="34"/>
      <c r="BK23" s="34"/>
      <c r="BL23" s="78"/>
      <c r="BM23" s="105"/>
      <c r="BN23" s="25">
        <f>Year!$A$32</f>
        <v>44031</v>
      </c>
      <c r="BO23" s="30" t="str">
        <f>IF(ISERROR(MATCH($B$23,event_dates,0)),"",INDEX(events,MATCH($B$23,event_dates,0)))</f>
        <v/>
      </c>
      <c r="BP23" s="34"/>
      <c r="BQ23" s="34"/>
      <c r="BR23" s="25">
        <f>Year!$B$32</f>
        <v>44032</v>
      </c>
      <c r="BS23" s="30" t="str">
        <f>IF(ISERROR(MATCH($F$23,event_dates,0)),"",INDEX(events,MATCH($F$23,event_dates,0)))</f>
        <v/>
      </c>
      <c r="BT23" s="34"/>
      <c r="BU23" s="34"/>
      <c r="BV23" s="25">
        <f>Year!$C$32</f>
        <v>44033</v>
      </c>
      <c r="BW23" s="30" t="str">
        <f>IF(ISERROR(MATCH($J$23,event_dates,0)),"",INDEX(events,MATCH($J$23,event_dates,0)))</f>
        <v/>
      </c>
      <c r="BX23" s="34"/>
      <c r="BY23" s="34"/>
      <c r="BZ23" s="25">
        <f>Year!$D$32</f>
        <v>44034</v>
      </c>
      <c r="CA23" s="30" t="str">
        <f>IF(ISERROR(MATCH($N$23,event_dates,0)),"",INDEX(events,MATCH($N$23,event_dates,0)))</f>
        <v/>
      </c>
      <c r="CB23" s="34"/>
      <c r="CC23" s="34"/>
      <c r="CD23" s="25">
        <f>Year!$E$32</f>
        <v>44035</v>
      </c>
      <c r="CE23" s="30" t="str">
        <f>IF(ISERROR(MATCH($R$23,event_dates,0)),"",INDEX(events,MATCH($R$23,event_dates,0)))</f>
        <v/>
      </c>
      <c r="CF23" s="34"/>
      <c r="CG23" s="34"/>
      <c r="CH23" s="25">
        <f>Year!$F$32</f>
        <v>44036</v>
      </c>
      <c r="CI23" s="30" t="str">
        <f>IF(ISERROR(MATCH($V$23,event_dates,0)),"",INDEX(events,MATCH($V$23,event_dates,0)))</f>
        <v/>
      </c>
      <c r="CJ23" s="34"/>
      <c r="CK23" s="34"/>
      <c r="CL23" s="25">
        <f>Year!$G$32</f>
        <v>44037</v>
      </c>
      <c r="CM23" s="30" t="str">
        <f>IF(ISERROR(MATCH($Z$23,event_dates,0)),"",INDEX(events,MATCH($Z$23,event_dates,0)))</f>
        <v/>
      </c>
      <c r="CN23" s="34"/>
      <c r="CO23" s="32"/>
      <c r="CP23" s="34"/>
      <c r="CQ23" s="34"/>
      <c r="CR23" s="78"/>
      <c r="CS23" s="105"/>
      <c r="CT23" s="25">
        <f>Year!$A$32</f>
        <v>44031</v>
      </c>
      <c r="CU23" s="30" t="str">
        <f>IF(ISERROR(MATCH($B$23,event_dates,0)),"",INDEX(events,MATCH($B$23,event_dates,0)))</f>
        <v/>
      </c>
      <c r="CV23" s="34"/>
      <c r="CW23" s="34"/>
      <c r="CX23" s="25">
        <f>Year!$B$32</f>
        <v>44032</v>
      </c>
      <c r="CY23" s="30" t="str">
        <f>IF(ISERROR(MATCH($F$23,event_dates,0)),"",INDEX(events,MATCH($F$23,event_dates,0)))</f>
        <v/>
      </c>
      <c r="CZ23" s="34"/>
      <c r="DA23" s="34"/>
      <c r="DB23" s="25">
        <f>Year!$C$32</f>
        <v>44033</v>
      </c>
      <c r="DC23" s="30" t="str">
        <f>IF(ISERROR(MATCH($J$23,event_dates,0)),"",INDEX(events,MATCH($J$23,event_dates,0)))</f>
        <v/>
      </c>
      <c r="DD23" s="34"/>
      <c r="DE23" s="34"/>
      <c r="DF23" s="25">
        <f>Year!$D$32</f>
        <v>44034</v>
      </c>
      <c r="DG23" s="30" t="str">
        <f>IF(ISERROR(MATCH($N$23,event_dates,0)),"",INDEX(events,MATCH($N$23,event_dates,0)))</f>
        <v/>
      </c>
      <c r="DH23" s="34"/>
      <c r="DI23" s="34"/>
      <c r="DJ23" s="25">
        <f>Year!$E$32</f>
        <v>44035</v>
      </c>
      <c r="DK23" s="30" t="str">
        <f>IF(ISERROR(MATCH($R$23,event_dates,0)),"",INDEX(events,MATCH($R$23,event_dates,0)))</f>
        <v/>
      </c>
      <c r="DL23" s="34"/>
      <c r="DM23" s="34"/>
      <c r="DN23" s="25">
        <f>Year!$F$32</f>
        <v>44036</v>
      </c>
      <c r="DO23" s="30" t="str">
        <f>IF(ISERROR(MATCH($V$23,event_dates,0)),"",INDEX(events,MATCH($V$23,event_dates,0)))</f>
        <v/>
      </c>
      <c r="DP23" s="34"/>
      <c r="DQ23" s="34"/>
      <c r="DR23" s="25">
        <f>Year!$G$32</f>
        <v>44037</v>
      </c>
      <c r="DS23" s="30" t="str">
        <f>IF(ISERROR(MATCH($Z$23,event_dates,0)),"",INDEX(events,MATCH($Z$23,event_dates,0)))</f>
        <v/>
      </c>
      <c r="DT23" s="34"/>
      <c r="DU23" s="32"/>
      <c r="DV23" s="34"/>
      <c r="DW23" s="34"/>
      <c r="DX23" s="78"/>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59"/>
      <c r="AF24" s="77"/>
      <c r="AG24" s="104"/>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59"/>
      <c r="BL24" s="77"/>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59"/>
      <c r="CR24" s="77"/>
      <c r="CS24" s="104"/>
      <c r="CT24" s="319" t="str">
        <f ca="1">IF(ISERROR(MATCH($B$23,event_dates,0)+MATCH($B$23,OFFSET(event_dates,MATCH($B$23,event_dates,0),0,500,1),0)),"",INDEX(events,MATCH($B$23,event_dates,0)+MATCH($B$23,OFFSET(event_dates,MATCH($B$23,event_dates,0),0,500,1),0)))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59"/>
      <c r="DX24" s="77"/>
    </row>
    <row r="25" spans="1:128" s="9" customFormat="1" ht="13.5" x14ac:dyDescent="0.2">
      <c r="A25" s="297"/>
      <c r="B25" s="306"/>
      <c r="C25" s="307"/>
      <c r="D25" s="307"/>
      <c r="E25" s="308"/>
      <c r="F25" s="314"/>
      <c r="G25" s="313"/>
      <c r="H25" s="313"/>
      <c r="I25" s="315"/>
      <c r="J25" s="314"/>
      <c r="K25" s="313"/>
      <c r="L25" s="313"/>
      <c r="M25" s="315"/>
      <c r="N25" s="314"/>
      <c r="O25" s="313"/>
      <c r="P25" s="313"/>
      <c r="Q25" s="315"/>
      <c r="R25" s="314"/>
      <c r="S25" s="313"/>
      <c r="T25" s="313"/>
      <c r="U25" s="315"/>
      <c r="V25" s="314"/>
      <c r="W25" s="313"/>
      <c r="X25" s="313"/>
      <c r="Y25" s="315"/>
      <c r="Z25" s="306"/>
      <c r="AA25" s="307"/>
      <c r="AB25" s="307"/>
      <c r="AC25" s="308"/>
      <c r="AD25" s="59"/>
      <c r="AE25" s="59"/>
      <c r="AF25" s="77"/>
      <c r="AG25" s="104"/>
      <c r="AH25" s="306"/>
      <c r="AI25" s="307"/>
      <c r="AJ25" s="307"/>
      <c r="AK25" s="308"/>
      <c r="AL25" s="314"/>
      <c r="AM25" s="313"/>
      <c r="AN25" s="313"/>
      <c r="AO25" s="315"/>
      <c r="AP25" s="314"/>
      <c r="AQ25" s="313"/>
      <c r="AR25" s="313"/>
      <c r="AS25" s="315"/>
      <c r="AT25" s="314"/>
      <c r="AU25" s="313"/>
      <c r="AV25" s="313"/>
      <c r="AW25" s="315"/>
      <c r="AX25" s="314"/>
      <c r="AY25" s="313"/>
      <c r="AZ25" s="313"/>
      <c r="BA25" s="315"/>
      <c r="BB25" s="314"/>
      <c r="BC25" s="313"/>
      <c r="BD25" s="313"/>
      <c r="BE25" s="315"/>
      <c r="BF25" s="306"/>
      <c r="BG25" s="307"/>
      <c r="BH25" s="307"/>
      <c r="BI25" s="308"/>
      <c r="BJ25" s="59"/>
      <c r="BK25" s="59"/>
      <c r="BL25" s="77"/>
      <c r="BM25" s="104"/>
      <c r="BN25" s="306"/>
      <c r="BO25" s="307"/>
      <c r="BP25" s="307"/>
      <c r="BQ25" s="308"/>
      <c r="BR25" s="314"/>
      <c r="BS25" s="313"/>
      <c r="BT25" s="313"/>
      <c r="BU25" s="315"/>
      <c r="BV25" s="314"/>
      <c r="BW25" s="313"/>
      <c r="BX25" s="313"/>
      <c r="BY25" s="315"/>
      <c r="BZ25" s="314"/>
      <c r="CA25" s="313"/>
      <c r="CB25" s="313"/>
      <c r="CC25" s="315"/>
      <c r="CD25" s="314"/>
      <c r="CE25" s="313"/>
      <c r="CF25" s="313"/>
      <c r="CG25" s="315"/>
      <c r="CH25" s="314"/>
      <c r="CI25" s="313"/>
      <c r="CJ25" s="313"/>
      <c r="CK25" s="315"/>
      <c r="CL25" s="306"/>
      <c r="CM25" s="307"/>
      <c r="CN25" s="307"/>
      <c r="CO25" s="308"/>
      <c r="CP25" s="59"/>
      <c r="CQ25" s="59"/>
      <c r="CR25" s="77"/>
      <c r="CS25" s="104"/>
      <c r="CT25" s="306"/>
      <c r="CU25" s="307"/>
      <c r="CV25" s="307"/>
      <c r="CW25" s="308"/>
      <c r="CX25" s="476"/>
      <c r="CY25" s="313"/>
      <c r="CZ25" s="313"/>
      <c r="DA25" s="315"/>
      <c r="DB25" s="476"/>
      <c r="DC25" s="313"/>
      <c r="DD25" s="313"/>
      <c r="DE25" s="315"/>
      <c r="DF25" s="476"/>
      <c r="DG25" s="313"/>
      <c r="DH25" s="313"/>
      <c r="DI25" s="315"/>
      <c r="DJ25" s="476"/>
      <c r="DK25" s="313"/>
      <c r="DL25" s="313"/>
      <c r="DM25" s="315"/>
      <c r="DN25" s="476"/>
      <c r="DO25" s="313"/>
      <c r="DP25" s="313"/>
      <c r="DQ25" s="315"/>
      <c r="DR25" s="306"/>
      <c r="DS25" s="307"/>
      <c r="DT25" s="307"/>
      <c r="DU25" s="308"/>
      <c r="DV25" s="59"/>
      <c r="DW25" s="59"/>
      <c r="DX25" s="77"/>
    </row>
    <row r="26" spans="1:128" s="9" customFormat="1" ht="13.5" x14ac:dyDescent="0.2">
      <c r="A26" s="297"/>
      <c r="B26" s="306"/>
      <c r="C26" s="307"/>
      <c r="D26" s="307"/>
      <c r="E26" s="308"/>
      <c r="F26" s="314"/>
      <c r="G26" s="313"/>
      <c r="H26" s="313"/>
      <c r="I26" s="315"/>
      <c r="J26" s="314"/>
      <c r="K26" s="313"/>
      <c r="L26" s="313"/>
      <c r="M26" s="315"/>
      <c r="N26" s="314"/>
      <c r="O26" s="313"/>
      <c r="P26" s="313"/>
      <c r="Q26" s="315"/>
      <c r="R26" s="314"/>
      <c r="S26" s="313"/>
      <c r="T26" s="313"/>
      <c r="U26" s="315"/>
      <c r="V26" s="314"/>
      <c r="W26" s="313"/>
      <c r="X26" s="313"/>
      <c r="Y26" s="315"/>
      <c r="Z26" s="306"/>
      <c r="AA26" s="307"/>
      <c r="AB26" s="307"/>
      <c r="AC26" s="308"/>
      <c r="AD26" s="59"/>
      <c r="AE26" s="59"/>
      <c r="AF26" s="77"/>
      <c r="AG26" s="104"/>
      <c r="AH26" s="306"/>
      <c r="AI26" s="307"/>
      <c r="AJ26" s="307"/>
      <c r="AK26" s="308"/>
      <c r="AL26" s="314"/>
      <c r="AM26" s="313"/>
      <c r="AN26" s="313"/>
      <c r="AO26" s="315"/>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59"/>
      <c r="BL26" s="77"/>
      <c r="BM26" s="104"/>
      <c r="BN26" s="306"/>
      <c r="BO26" s="307"/>
      <c r="BP26" s="307"/>
      <c r="BQ26" s="308"/>
      <c r="BR26" s="314"/>
      <c r="BS26" s="313"/>
      <c r="BT26" s="313"/>
      <c r="BU26" s="315"/>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59"/>
      <c r="CR26" s="77"/>
      <c r="CS26" s="104"/>
      <c r="CT26" s="306"/>
      <c r="CU26" s="307"/>
      <c r="CV26" s="307"/>
      <c r="CW26" s="308"/>
      <c r="CX26" s="314"/>
      <c r="CY26" s="313"/>
      <c r="CZ26" s="313"/>
      <c r="DA26" s="315"/>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59"/>
      <c r="DX26" s="77"/>
    </row>
    <row r="27" spans="1:128" s="9" customFormat="1" ht="13.5" x14ac:dyDescent="0.2">
      <c r="A27" s="297"/>
      <c r="B27" s="306"/>
      <c r="C27" s="307"/>
      <c r="D27" s="307"/>
      <c r="E27" s="308"/>
      <c r="F27" s="314"/>
      <c r="G27" s="313"/>
      <c r="H27" s="313"/>
      <c r="I27" s="315"/>
      <c r="J27" s="314"/>
      <c r="K27" s="313"/>
      <c r="L27" s="313"/>
      <c r="M27" s="315"/>
      <c r="N27" s="314"/>
      <c r="O27" s="313"/>
      <c r="P27" s="313"/>
      <c r="Q27" s="315"/>
      <c r="R27" s="314"/>
      <c r="S27" s="313"/>
      <c r="T27" s="313"/>
      <c r="U27" s="315"/>
      <c r="V27" s="314"/>
      <c r="W27" s="313"/>
      <c r="X27" s="313"/>
      <c r="Y27" s="315"/>
      <c r="Z27" s="306"/>
      <c r="AA27" s="307"/>
      <c r="AB27" s="307"/>
      <c r="AC27" s="308"/>
      <c r="AD27" s="59"/>
      <c r="AE27" s="59"/>
      <c r="AF27" s="77"/>
      <c r="AG27" s="104"/>
      <c r="AH27" s="306"/>
      <c r="AI27" s="307"/>
      <c r="AJ27" s="307"/>
      <c r="AK27" s="308"/>
      <c r="AL27" s="314"/>
      <c r="AM27" s="313"/>
      <c r="AN27" s="313"/>
      <c r="AO27" s="315"/>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59"/>
      <c r="BL27" s="77"/>
      <c r="BM27" s="104"/>
      <c r="BN27" s="306"/>
      <c r="BO27" s="307"/>
      <c r="BP27" s="307"/>
      <c r="BQ27" s="308"/>
      <c r="BR27" s="314"/>
      <c r="BS27" s="313"/>
      <c r="BT27" s="313"/>
      <c r="BU27" s="315"/>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59"/>
      <c r="CR27" s="77"/>
      <c r="CS27" s="104"/>
      <c r="CT27" s="306"/>
      <c r="CU27" s="307"/>
      <c r="CV27" s="307"/>
      <c r="CW27" s="308"/>
      <c r="CX27" s="314"/>
      <c r="CY27" s="313"/>
      <c r="CZ27" s="313"/>
      <c r="DA27" s="315"/>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59"/>
      <c r="DX27" s="77"/>
    </row>
    <row r="28" spans="1:128" s="10" customFormat="1" ht="12.75" customHeight="1" x14ac:dyDescent="0.2">
      <c r="A28" s="297"/>
      <c r="B28" s="309"/>
      <c r="C28" s="310"/>
      <c r="D28" s="310"/>
      <c r="E28" s="311"/>
      <c r="F28" s="316"/>
      <c r="G28" s="317"/>
      <c r="H28" s="317"/>
      <c r="I28" s="318"/>
      <c r="J28" s="316"/>
      <c r="K28" s="317"/>
      <c r="L28" s="317"/>
      <c r="M28" s="318"/>
      <c r="N28" s="316"/>
      <c r="O28" s="317"/>
      <c r="P28" s="317"/>
      <c r="Q28" s="318"/>
      <c r="R28" s="316"/>
      <c r="S28" s="317"/>
      <c r="T28" s="317"/>
      <c r="U28" s="318"/>
      <c r="V28" s="316"/>
      <c r="W28" s="317"/>
      <c r="X28" s="317"/>
      <c r="Y28" s="318"/>
      <c r="Z28" s="309"/>
      <c r="AA28" s="310"/>
      <c r="AB28" s="310"/>
      <c r="AC28" s="311"/>
      <c r="AD28" s="60"/>
      <c r="AE28" s="60"/>
      <c r="AF28" s="79"/>
      <c r="AG28" s="106"/>
      <c r="AH28" s="309"/>
      <c r="AI28" s="310"/>
      <c r="AJ28" s="310"/>
      <c r="AK28" s="311"/>
      <c r="AL28" s="316"/>
      <c r="AM28" s="317"/>
      <c r="AN28" s="317"/>
      <c r="AO28" s="318"/>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60"/>
      <c r="BL28" s="79"/>
      <c r="BM28" s="106"/>
      <c r="BN28" s="309"/>
      <c r="BO28" s="310"/>
      <c r="BP28" s="310"/>
      <c r="BQ28" s="311"/>
      <c r="BR28" s="316"/>
      <c r="BS28" s="317"/>
      <c r="BT28" s="317"/>
      <c r="BU28" s="318"/>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60"/>
      <c r="CR28" s="79"/>
      <c r="CS28" s="106"/>
      <c r="CT28" s="309"/>
      <c r="CU28" s="310"/>
      <c r="CV28" s="310"/>
      <c r="CW28" s="311"/>
      <c r="CX28" s="316"/>
      <c r="CY28" s="317"/>
      <c r="CZ28" s="317"/>
      <c r="DA28" s="318"/>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60"/>
      <c r="DX28" s="79"/>
    </row>
    <row r="29" spans="1:128" s="33" customFormat="1" ht="18" x14ac:dyDescent="0.2">
      <c r="A29" s="297"/>
      <c r="B29" s="25">
        <f>Year!$A$33</f>
        <v>44038</v>
      </c>
      <c r="C29" s="30" t="str">
        <f>IF(ISERROR(MATCH($B$29,event_dates,0)),"",INDEX(events,MATCH($B$29,event_dates,0)))</f>
        <v/>
      </c>
      <c r="D29" s="34"/>
      <c r="E29" s="34"/>
      <c r="F29" s="25">
        <f>Year!$B$33</f>
        <v>44039</v>
      </c>
      <c r="G29" s="30" t="str">
        <f>IF(ISERROR(MATCH($F$29,event_dates,0)),"",INDEX(events,MATCH($F$29,event_dates,0)))</f>
        <v/>
      </c>
      <c r="H29" s="34"/>
      <c r="I29" s="34"/>
      <c r="J29" s="25">
        <f>Year!$C$33</f>
        <v>44040</v>
      </c>
      <c r="K29" s="30" t="str">
        <f>IF(ISERROR(MATCH($J$29,event_dates,0)),"",INDEX(events,MATCH($J$29,event_dates,0)))</f>
        <v/>
      </c>
      <c r="L29" s="34"/>
      <c r="M29" s="34"/>
      <c r="N29" s="25">
        <f>Year!$D$33</f>
        <v>44041</v>
      </c>
      <c r="O29" s="30" t="str">
        <f>IF(ISERROR(MATCH($N$29,event_dates,0)),"",INDEX(events,MATCH($N$29,event_dates,0)))</f>
        <v/>
      </c>
      <c r="P29" s="34"/>
      <c r="Q29" s="34"/>
      <c r="R29" s="25">
        <f>Year!$E$33</f>
        <v>44042</v>
      </c>
      <c r="S29" s="30" t="str">
        <f>IF(ISERROR(MATCH($R$29,event_dates,0)),"",INDEX(events,MATCH($R$29,event_dates,0)))</f>
        <v/>
      </c>
      <c r="T29" s="34"/>
      <c r="U29" s="34"/>
      <c r="V29" s="25">
        <f>Year!$F$33</f>
        <v>44043</v>
      </c>
      <c r="W29" s="30" t="str">
        <f>IF(ISERROR(MATCH($V$29,event_dates,0)),"",INDEX(events,MATCH($V$29,event_dates,0)))</f>
        <v/>
      </c>
      <c r="X29" s="34"/>
      <c r="Y29" s="34"/>
      <c r="Z29" s="25" t="str">
        <f>Year!$G$33</f>
        <v/>
      </c>
      <c r="AA29" s="30" t="str">
        <f>IF(ISERROR(MATCH($Z$29,event_dates,0)),"",INDEX(events,MATCH($Z$29,event_dates,0)))</f>
        <v/>
      </c>
      <c r="AB29" s="34"/>
      <c r="AC29" s="32"/>
      <c r="AD29" s="34"/>
      <c r="AE29" s="34"/>
      <c r="AF29" s="78"/>
      <c r="AG29" s="105"/>
      <c r="AH29" s="25">
        <f>Year!$A$33</f>
        <v>44038</v>
      </c>
      <c r="AI29" s="30" t="str">
        <f>IF(ISERROR(MATCH($B$29,event_dates,0)),"",INDEX(events,MATCH($B$29,event_dates,0)))</f>
        <v/>
      </c>
      <c r="AJ29" s="34"/>
      <c r="AK29" s="34"/>
      <c r="AL29" s="25">
        <f>Year!$B$33</f>
        <v>44039</v>
      </c>
      <c r="AM29" s="30" t="str">
        <f>IF(ISERROR(MATCH($F$29,event_dates,0)),"",INDEX(events,MATCH($F$29,event_dates,0)))</f>
        <v/>
      </c>
      <c r="AN29" s="34"/>
      <c r="AO29" s="34"/>
      <c r="AP29" s="25">
        <f>Year!$C$33</f>
        <v>44040</v>
      </c>
      <c r="AQ29" s="30" t="str">
        <f>IF(ISERROR(MATCH($J$29,event_dates,0)),"",INDEX(events,MATCH($J$29,event_dates,0)))</f>
        <v/>
      </c>
      <c r="AR29" s="34"/>
      <c r="AS29" s="34"/>
      <c r="AT29" s="25">
        <f>Year!$D$33</f>
        <v>44041</v>
      </c>
      <c r="AU29" s="30" t="str">
        <f>IF(ISERROR(MATCH($N$29,event_dates,0)),"",INDEX(events,MATCH($N$29,event_dates,0)))</f>
        <v/>
      </c>
      <c r="AV29" s="34"/>
      <c r="AW29" s="34"/>
      <c r="AX29" s="25">
        <f>Year!$E$33</f>
        <v>44042</v>
      </c>
      <c r="AY29" s="30" t="str">
        <f>IF(ISERROR(MATCH($R$29,event_dates,0)),"",INDEX(events,MATCH($R$29,event_dates,0)))</f>
        <v/>
      </c>
      <c r="AZ29" s="34"/>
      <c r="BA29" s="34"/>
      <c r="BB29" s="25">
        <f>Year!$F$33</f>
        <v>44043</v>
      </c>
      <c r="BC29" s="30" t="str">
        <f>IF(ISERROR(MATCH($V$29,event_dates,0)),"",INDEX(events,MATCH($V$29,event_dates,0)))</f>
        <v/>
      </c>
      <c r="BD29" s="34"/>
      <c r="BE29" s="34"/>
      <c r="BF29" s="25" t="str">
        <f>Year!$G$33</f>
        <v/>
      </c>
      <c r="BG29" s="30" t="str">
        <f>IF(ISERROR(MATCH($Z$29,event_dates,0)),"",INDEX(events,MATCH($Z$29,event_dates,0)))</f>
        <v/>
      </c>
      <c r="BH29" s="34"/>
      <c r="BI29" s="32"/>
      <c r="BJ29" s="34"/>
      <c r="BK29" s="34"/>
      <c r="BL29" s="78"/>
      <c r="BM29" s="105"/>
      <c r="BN29" s="25">
        <f>Year!$A$33</f>
        <v>44038</v>
      </c>
      <c r="BO29" s="30" t="str">
        <f>IF(ISERROR(MATCH($B$29,event_dates,0)),"",INDEX(events,MATCH($B$29,event_dates,0)))</f>
        <v/>
      </c>
      <c r="BP29" s="34"/>
      <c r="BQ29" s="34"/>
      <c r="BR29" s="25">
        <f>Year!$B$33</f>
        <v>44039</v>
      </c>
      <c r="BS29" s="30" t="str">
        <f>IF(ISERROR(MATCH($F$29,event_dates,0)),"",INDEX(events,MATCH($F$29,event_dates,0)))</f>
        <v/>
      </c>
      <c r="BT29" s="34"/>
      <c r="BU29" s="34"/>
      <c r="BV29" s="25">
        <f>Year!$C$33</f>
        <v>44040</v>
      </c>
      <c r="BW29" s="30" t="str">
        <f>IF(ISERROR(MATCH($J$29,event_dates,0)),"",INDEX(events,MATCH($J$29,event_dates,0)))</f>
        <v/>
      </c>
      <c r="BX29" s="34"/>
      <c r="BY29" s="34"/>
      <c r="BZ29" s="25">
        <f>Year!$D$33</f>
        <v>44041</v>
      </c>
      <c r="CA29" s="30" t="str">
        <f>IF(ISERROR(MATCH($N$29,event_dates,0)),"",INDEX(events,MATCH($N$29,event_dates,0)))</f>
        <v/>
      </c>
      <c r="CB29" s="34"/>
      <c r="CC29" s="34"/>
      <c r="CD29" s="25">
        <f>Year!$E$33</f>
        <v>44042</v>
      </c>
      <c r="CE29" s="30" t="str">
        <f>IF(ISERROR(MATCH($R$29,event_dates,0)),"",INDEX(events,MATCH($R$29,event_dates,0)))</f>
        <v/>
      </c>
      <c r="CF29" s="34"/>
      <c r="CG29" s="34"/>
      <c r="CH29" s="25">
        <f>Year!$F$33</f>
        <v>44043</v>
      </c>
      <c r="CI29" s="30" t="str">
        <f>IF(ISERROR(MATCH($V$29,event_dates,0)),"",INDEX(events,MATCH($V$29,event_dates,0)))</f>
        <v/>
      </c>
      <c r="CJ29" s="34"/>
      <c r="CK29" s="34"/>
      <c r="CL29" s="25" t="str">
        <f>Year!$G$33</f>
        <v/>
      </c>
      <c r="CM29" s="30" t="str">
        <f>IF(ISERROR(MATCH($Z$29,event_dates,0)),"",INDEX(events,MATCH($Z$29,event_dates,0)))</f>
        <v/>
      </c>
      <c r="CN29" s="34"/>
      <c r="CO29" s="32"/>
      <c r="CP29" s="34"/>
      <c r="CQ29" s="34"/>
      <c r="CR29" s="78"/>
      <c r="CS29" s="105"/>
      <c r="CT29" s="25">
        <f>Year!$A$33</f>
        <v>44038</v>
      </c>
      <c r="CU29" s="30" t="str">
        <f>IF(ISERROR(MATCH($B$29,event_dates,0)),"",INDEX(events,MATCH($B$29,event_dates,0)))</f>
        <v/>
      </c>
      <c r="CV29" s="34"/>
      <c r="CW29" s="34"/>
      <c r="CX29" s="25">
        <f>Year!$B$33</f>
        <v>44039</v>
      </c>
      <c r="CY29" s="30" t="str">
        <f>IF(ISERROR(MATCH($F$29,event_dates,0)),"",INDEX(events,MATCH($F$29,event_dates,0)))</f>
        <v/>
      </c>
      <c r="CZ29" s="34"/>
      <c r="DA29" s="34"/>
      <c r="DB29" s="25">
        <f>Year!$C$33</f>
        <v>44040</v>
      </c>
      <c r="DC29" s="30" t="str">
        <f>IF(ISERROR(MATCH($J$29,event_dates,0)),"",INDEX(events,MATCH($J$29,event_dates,0)))</f>
        <v/>
      </c>
      <c r="DD29" s="34"/>
      <c r="DE29" s="34"/>
      <c r="DF29" s="25">
        <f>Year!$D$33</f>
        <v>44041</v>
      </c>
      <c r="DG29" s="30" t="str">
        <f>IF(ISERROR(MATCH($N$29,event_dates,0)),"",INDEX(events,MATCH($N$29,event_dates,0)))</f>
        <v/>
      </c>
      <c r="DH29" s="34"/>
      <c r="DI29" s="34"/>
      <c r="DJ29" s="25">
        <f>Year!$E$33</f>
        <v>44042</v>
      </c>
      <c r="DK29" s="30" t="str">
        <f>IF(ISERROR(MATCH($R$29,event_dates,0)),"",INDEX(events,MATCH($R$29,event_dates,0)))</f>
        <v/>
      </c>
      <c r="DL29" s="34"/>
      <c r="DM29" s="34"/>
      <c r="DN29" s="25">
        <f>Year!$F$33</f>
        <v>44043</v>
      </c>
      <c r="DO29" s="30" t="str">
        <f>IF(ISERROR(MATCH($V$29,event_dates,0)),"",INDEX(events,MATCH($V$29,event_dates,0)))</f>
        <v/>
      </c>
      <c r="DP29" s="34"/>
      <c r="DQ29" s="34"/>
      <c r="DR29" s="25" t="str">
        <f>Year!$G$33</f>
        <v/>
      </c>
      <c r="DS29" s="30" t="str">
        <f>IF(ISERROR(MATCH($Z$29,event_dates,0)),"",INDEX(events,MATCH($Z$29,event_dates,0)))</f>
        <v/>
      </c>
      <c r="DT29" s="34"/>
      <c r="DU29" s="32"/>
      <c r="DV29" s="34"/>
      <c r="DW29" s="3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59"/>
      <c r="AF30" s="77"/>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59"/>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59"/>
      <c r="CR30" s="77"/>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59"/>
      <c r="DX30" s="77"/>
    </row>
    <row r="31" spans="1:128" s="9" customFormat="1" ht="13.5" x14ac:dyDescent="0.2">
      <c r="A31" s="297"/>
      <c r="B31" s="306"/>
      <c r="C31" s="307"/>
      <c r="D31" s="307"/>
      <c r="E31" s="308"/>
      <c r="F31" s="314"/>
      <c r="G31" s="313"/>
      <c r="H31" s="313"/>
      <c r="I31" s="315"/>
      <c r="J31" s="314"/>
      <c r="K31" s="313"/>
      <c r="L31" s="313"/>
      <c r="M31" s="315"/>
      <c r="N31" s="314"/>
      <c r="O31" s="313"/>
      <c r="P31" s="313"/>
      <c r="Q31" s="315"/>
      <c r="R31" s="306"/>
      <c r="S31" s="307"/>
      <c r="T31" s="307"/>
      <c r="U31" s="308"/>
      <c r="V31" s="306"/>
      <c r="W31" s="307"/>
      <c r="X31" s="307"/>
      <c r="Y31" s="308"/>
      <c r="Z31" s="306"/>
      <c r="AA31" s="307"/>
      <c r="AB31" s="307"/>
      <c r="AC31" s="308"/>
      <c r="AD31" s="59"/>
      <c r="AE31" s="59"/>
      <c r="AF31" s="77"/>
      <c r="AG31" s="104"/>
      <c r="AH31" s="306"/>
      <c r="AI31" s="307"/>
      <c r="AJ31" s="307"/>
      <c r="AK31" s="308"/>
      <c r="AL31" s="314"/>
      <c r="AM31" s="313"/>
      <c r="AN31" s="313"/>
      <c r="AO31" s="315"/>
      <c r="AP31" s="314"/>
      <c r="AQ31" s="313"/>
      <c r="AR31" s="313"/>
      <c r="AS31" s="315"/>
      <c r="AT31" s="314"/>
      <c r="AU31" s="313"/>
      <c r="AV31" s="313"/>
      <c r="AW31" s="315"/>
      <c r="AX31" s="306"/>
      <c r="AY31" s="307"/>
      <c r="AZ31" s="307"/>
      <c r="BA31" s="308"/>
      <c r="BB31" s="306"/>
      <c r="BC31" s="307"/>
      <c r="BD31" s="307"/>
      <c r="BE31" s="308"/>
      <c r="BF31" s="306"/>
      <c r="BG31" s="307"/>
      <c r="BH31" s="307"/>
      <c r="BI31" s="308"/>
      <c r="BJ31" s="59"/>
      <c r="BK31" s="59"/>
      <c r="BL31" s="77"/>
      <c r="BM31" s="104"/>
      <c r="BN31" s="306"/>
      <c r="BO31" s="307"/>
      <c r="BP31" s="307"/>
      <c r="BQ31" s="308"/>
      <c r="BR31" s="314"/>
      <c r="BS31" s="313"/>
      <c r="BT31" s="313"/>
      <c r="BU31" s="315"/>
      <c r="BV31" s="314"/>
      <c r="BW31" s="313"/>
      <c r="BX31" s="313"/>
      <c r="BY31" s="315"/>
      <c r="BZ31" s="314"/>
      <c r="CA31" s="313"/>
      <c r="CB31" s="313"/>
      <c r="CC31" s="315"/>
      <c r="CD31" s="306"/>
      <c r="CE31" s="307"/>
      <c r="CF31" s="307"/>
      <c r="CG31" s="308"/>
      <c r="CH31" s="306"/>
      <c r="CI31" s="307"/>
      <c r="CJ31" s="307"/>
      <c r="CK31" s="308"/>
      <c r="CL31" s="306"/>
      <c r="CM31" s="307"/>
      <c r="CN31" s="307"/>
      <c r="CO31" s="308"/>
      <c r="CP31" s="59"/>
      <c r="CQ31" s="59"/>
      <c r="CR31" s="77"/>
      <c r="CS31" s="104"/>
      <c r="CT31" s="306"/>
      <c r="CU31" s="307"/>
      <c r="CV31" s="307"/>
      <c r="CW31" s="308"/>
      <c r="CX31" s="476"/>
      <c r="CY31" s="313"/>
      <c r="CZ31" s="313"/>
      <c r="DA31" s="315"/>
      <c r="DB31" s="476"/>
      <c r="DC31" s="313"/>
      <c r="DD31" s="313"/>
      <c r="DE31" s="315"/>
      <c r="DF31" s="476"/>
      <c r="DG31" s="313"/>
      <c r="DH31" s="313"/>
      <c r="DI31" s="315"/>
      <c r="DJ31" s="306"/>
      <c r="DK31" s="307"/>
      <c r="DL31" s="307"/>
      <c r="DM31" s="308"/>
      <c r="DN31" s="306"/>
      <c r="DO31" s="307"/>
      <c r="DP31" s="307"/>
      <c r="DQ31" s="308"/>
      <c r="DR31" s="306"/>
      <c r="DS31" s="307"/>
      <c r="DT31" s="307"/>
      <c r="DU31" s="308"/>
      <c r="DV31" s="59"/>
      <c r="DW31" s="59"/>
      <c r="DX31" s="77"/>
    </row>
    <row r="32" spans="1:128" s="9" customFormat="1" ht="13.5" x14ac:dyDescent="0.2">
      <c r="A32" s="297"/>
      <c r="B32" s="306"/>
      <c r="C32" s="307"/>
      <c r="D32" s="307"/>
      <c r="E32" s="308"/>
      <c r="F32" s="314"/>
      <c r="G32" s="313"/>
      <c r="H32" s="313"/>
      <c r="I32" s="315"/>
      <c r="J32" s="314"/>
      <c r="K32" s="313"/>
      <c r="L32" s="313"/>
      <c r="M32" s="315"/>
      <c r="N32" s="314"/>
      <c r="O32" s="313"/>
      <c r="P32" s="313"/>
      <c r="Q32" s="315"/>
      <c r="R32" s="306"/>
      <c r="S32" s="307"/>
      <c r="T32" s="307"/>
      <c r="U32" s="308"/>
      <c r="V32" s="306"/>
      <c r="W32" s="307"/>
      <c r="X32" s="307"/>
      <c r="Y32" s="308"/>
      <c r="Z32" s="306"/>
      <c r="AA32" s="307"/>
      <c r="AB32" s="307"/>
      <c r="AC32" s="308"/>
      <c r="AD32" s="59"/>
      <c r="AE32" s="59"/>
      <c r="AF32" s="77"/>
      <c r="AG32" s="104"/>
      <c r="AH32" s="306"/>
      <c r="AI32" s="307"/>
      <c r="AJ32" s="307"/>
      <c r="AK32" s="308"/>
      <c r="AL32" s="314"/>
      <c r="AM32" s="313"/>
      <c r="AN32" s="313"/>
      <c r="AO32" s="315"/>
      <c r="AP32" s="314"/>
      <c r="AQ32" s="313"/>
      <c r="AR32" s="313"/>
      <c r="AS32" s="315"/>
      <c r="AT32" s="314"/>
      <c r="AU32" s="313"/>
      <c r="AV32" s="313"/>
      <c r="AW32" s="315"/>
      <c r="AX32" s="306"/>
      <c r="AY32" s="307"/>
      <c r="AZ32" s="307"/>
      <c r="BA32" s="308"/>
      <c r="BB32" s="306"/>
      <c r="BC32" s="307"/>
      <c r="BD32" s="307"/>
      <c r="BE32" s="308"/>
      <c r="BF32" s="306"/>
      <c r="BG32" s="307"/>
      <c r="BH32" s="307"/>
      <c r="BI32" s="308"/>
      <c r="BJ32" s="59"/>
      <c r="BK32" s="59"/>
      <c r="BL32" s="77"/>
      <c r="BM32" s="104"/>
      <c r="BN32" s="306"/>
      <c r="BO32" s="307"/>
      <c r="BP32" s="307"/>
      <c r="BQ32" s="308"/>
      <c r="BR32" s="314"/>
      <c r="BS32" s="313"/>
      <c r="BT32" s="313"/>
      <c r="BU32" s="315"/>
      <c r="BV32" s="314"/>
      <c r="BW32" s="313"/>
      <c r="BX32" s="313"/>
      <c r="BY32" s="315"/>
      <c r="BZ32" s="314"/>
      <c r="CA32" s="313"/>
      <c r="CB32" s="313"/>
      <c r="CC32" s="315"/>
      <c r="CD32" s="306"/>
      <c r="CE32" s="307"/>
      <c r="CF32" s="307"/>
      <c r="CG32" s="308"/>
      <c r="CH32" s="306"/>
      <c r="CI32" s="307"/>
      <c r="CJ32" s="307"/>
      <c r="CK32" s="308"/>
      <c r="CL32" s="306"/>
      <c r="CM32" s="307"/>
      <c r="CN32" s="307"/>
      <c r="CO32" s="308"/>
      <c r="CP32" s="59"/>
      <c r="CQ32" s="59"/>
      <c r="CR32" s="77"/>
      <c r="CS32" s="104"/>
      <c r="CT32" s="306"/>
      <c r="CU32" s="307"/>
      <c r="CV32" s="307"/>
      <c r="CW32" s="308"/>
      <c r="CX32" s="314"/>
      <c r="CY32" s="313"/>
      <c r="CZ32" s="313"/>
      <c r="DA32" s="315"/>
      <c r="DB32" s="314"/>
      <c r="DC32" s="313"/>
      <c r="DD32" s="313"/>
      <c r="DE32" s="315"/>
      <c r="DF32" s="314"/>
      <c r="DG32" s="313"/>
      <c r="DH32" s="313"/>
      <c r="DI32" s="315"/>
      <c r="DJ32" s="306"/>
      <c r="DK32" s="307"/>
      <c r="DL32" s="307"/>
      <c r="DM32" s="308"/>
      <c r="DN32" s="306"/>
      <c r="DO32" s="307"/>
      <c r="DP32" s="307"/>
      <c r="DQ32" s="308"/>
      <c r="DR32" s="306"/>
      <c r="DS32" s="307"/>
      <c r="DT32" s="307"/>
      <c r="DU32" s="308"/>
      <c r="DV32" s="59"/>
      <c r="DW32" s="59"/>
      <c r="DX32" s="77"/>
    </row>
    <row r="33" spans="1:129" s="9" customFormat="1" ht="13.5" x14ac:dyDescent="0.2">
      <c r="A33" s="297"/>
      <c r="B33" s="306"/>
      <c r="C33" s="307"/>
      <c r="D33" s="307"/>
      <c r="E33" s="308"/>
      <c r="F33" s="314"/>
      <c r="G33" s="313"/>
      <c r="H33" s="313"/>
      <c r="I33" s="315"/>
      <c r="J33" s="314"/>
      <c r="K33" s="313"/>
      <c r="L33" s="313"/>
      <c r="M33" s="315"/>
      <c r="N33" s="314"/>
      <c r="O33" s="313"/>
      <c r="P33" s="313"/>
      <c r="Q33" s="315"/>
      <c r="R33" s="306"/>
      <c r="S33" s="307"/>
      <c r="T33" s="307"/>
      <c r="U33" s="308"/>
      <c r="V33" s="306"/>
      <c r="W33" s="307"/>
      <c r="X33" s="307"/>
      <c r="Y33" s="308"/>
      <c r="Z33" s="306"/>
      <c r="AA33" s="307"/>
      <c r="AB33" s="307"/>
      <c r="AC33" s="308"/>
      <c r="AD33" s="59"/>
      <c r="AE33" s="59"/>
      <c r="AF33" s="77"/>
      <c r="AG33" s="104"/>
      <c r="AH33" s="306"/>
      <c r="AI33" s="307"/>
      <c r="AJ33" s="307"/>
      <c r="AK33" s="308"/>
      <c r="AL33" s="314"/>
      <c r="AM33" s="313"/>
      <c r="AN33" s="313"/>
      <c r="AO33" s="315"/>
      <c r="AP33" s="314"/>
      <c r="AQ33" s="313"/>
      <c r="AR33" s="313"/>
      <c r="AS33" s="315"/>
      <c r="AT33" s="314"/>
      <c r="AU33" s="313"/>
      <c r="AV33" s="313"/>
      <c r="AW33" s="315"/>
      <c r="AX33" s="306"/>
      <c r="AY33" s="307"/>
      <c r="AZ33" s="307"/>
      <c r="BA33" s="308"/>
      <c r="BB33" s="306"/>
      <c r="BC33" s="307"/>
      <c r="BD33" s="307"/>
      <c r="BE33" s="308"/>
      <c r="BF33" s="306"/>
      <c r="BG33" s="307"/>
      <c r="BH33" s="307"/>
      <c r="BI33" s="308"/>
      <c r="BJ33" s="59"/>
      <c r="BK33" s="59"/>
      <c r="BL33" s="77"/>
      <c r="BM33" s="104"/>
      <c r="BN33" s="306"/>
      <c r="BO33" s="307"/>
      <c r="BP33" s="307"/>
      <c r="BQ33" s="308"/>
      <c r="BR33" s="314"/>
      <c r="BS33" s="313"/>
      <c r="BT33" s="313"/>
      <c r="BU33" s="315"/>
      <c r="BV33" s="314"/>
      <c r="BW33" s="313"/>
      <c r="BX33" s="313"/>
      <c r="BY33" s="315"/>
      <c r="BZ33" s="314"/>
      <c r="CA33" s="313"/>
      <c r="CB33" s="313"/>
      <c r="CC33" s="315"/>
      <c r="CD33" s="306"/>
      <c r="CE33" s="307"/>
      <c r="CF33" s="307"/>
      <c r="CG33" s="308"/>
      <c r="CH33" s="306"/>
      <c r="CI33" s="307"/>
      <c r="CJ33" s="307"/>
      <c r="CK33" s="308"/>
      <c r="CL33" s="306"/>
      <c r="CM33" s="307"/>
      <c r="CN33" s="307"/>
      <c r="CO33" s="308"/>
      <c r="CP33" s="59"/>
      <c r="CQ33" s="59"/>
      <c r="CR33" s="77"/>
      <c r="CS33" s="104"/>
      <c r="CT33" s="306"/>
      <c r="CU33" s="307"/>
      <c r="CV33" s="307"/>
      <c r="CW33" s="308"/>
      <c r="CX33" s="314"/>
      <c r="CY33" s="313"/>
      <c r="CZ33" s="313"/>
      <c r="DA33" s="315"/>
      <c r="DB33" s="314"/>
      <c r="DC33" s="313"/>
      <c r="DD33" s="313"/>
      <c r="DE33" s="315"/>
      <c r="DF33" s="314"/>
      <c r="DG33" s="313"/>
      <c r="DH33" s="313"/>
      <c r="DI33" s="315"/>
      <c r="DJ33" s="306"/>
      <c r="DK33" s="307"/>
      <c r="DL33" s="307"/>
      <c r="DM33" s="308"/>
      <c r="DN33" s="306"/>
      <c r="DO33" s="307"/>
      <c r="DP33" s="307"/>
      <c r="DQ33" s="308"/>
      <c r="DR33" s="306"/>
      <c r="DS33" s="307"/>
      <c r="DT33" s="307"/>
      <c r="DU33" s="308"/>
      <c r="DV33" s="59"/>
      <c r="DW33" s="59"/>
      <c r="DX33" s="77"/>
    </row>
    <row r="34" spans="1:129" s="10" customFormat="1" ht="12.75" customHeight="1" x14ac:dyDescent="0.2">
      <c r="A34" s="297"/>
      <c r="B34" s="309"/>
      <c r="C34" s="310"/>
      <c r="D34" s="310"/>
      <c r="E34" s="311"/>
      <c r="F34" s="316"/>
      <c r="G34" s="317"/>
      <c r="H34" s="317"/>
      <c r="I34" s="318"/>
      <c r="J34" s="316"/>
      <c r="K34" s="317"/>
      <c r="L34" s="317"/>
      <c r="M34" s="318"/>
      <c r="N34" s="316"/>
      <c r="O34" s="317"/>
      <c r="P34" s="317"/>
      <c r="Q34" s="318"/>
      <c r="R34" s="309"/>
      <c r="S34" s="310"/>
      <c r="T34" s="310"/>
      <c r="U34" s="311"/>
      <c r="V34" s="309"/>
      <c r="W34" s="310"/>
      <c r="X34" s="310"/>
      <c r="Y34" s="311"/>
      <c r="Z34" s="309"/>
      <c r="AA34" s="310"/>
      <c r="AB34" s="310"/>
      <c r="AC34" s="311"/>
      <c r="AD34" s="60"/>
      <c r="AE34" s="60"/>
      <c r="AF34" s="79"/>
      <c r="AG34" s="106"/>
      <c r="AH34" s="309"/>
      <c r="AI34" s="310"/>
      <c r="AJ34" s="310"/>
      <c r="AK34" s="311"/>
      <c r="AL34" s="316"/>
      <c r="AM34" s="317"/>
      <c r="AN34" s="317"/>
      <c r="AO34" s="318"/>
      <c r="AP34" s="316"/>
      <c r="AQ34" s="317"/>
      <c r="AR34" s="317"/>
      <c r="AS34" s="318"/>
      <c r="AT34" s="316"/>
      <c r="AU34" s="317"/>
      <c r="AV34" s="317"/>
      <c r="AW34" s="318"/>
      <c r="AX34" s="309"/>
      <c r="AY34" s="310"/>
      <c r="AZ34" s="310"/>
      <c r="BA34" s="311"/>
      <c r="BB34" s="309"/>
      <c r="BC34" s="310"/>
      <c r="BD34" s="310"/>
      <c r="BE34" s="311"/>
      <c r="BF34" s="309"/>
      <c r="BG34" s="310"/>
      <c r="BH34" s="310"/>
      <c r="BI34" s="311"/>
      <c r="BJ34" s="60"/>
      <c r="BK34" s="60"/>
      <c r="BL34" s="79"/>
      <c r="BM34" s="106"/>
      <c r="BN34" s="309"/>
      <c r="BO34" s="310"/>
      <c r="BP34" s="310"/>
      <c r="BQ34" s="311"/>
      <c r="BR34" s="316"/>
      <c r="BS34" s="317"/>
      <c r="BT34" s="317"/>
      <c r="BU34" s="318"/>
      <c r="BV34" s="316"/>
      <c r="BW34" s="317"/>
      <c r="BX34" s="317"/>
      <c r="BY34" s="318"/>
      <c r="BZ34" s="316"/>
      <c r="CA34" s="317"/>
      <c r="CB34" s="317"/>
      <c r="CC34" s="318"/>
      <c r="CD34" s="309"/>
      <c r="CE34" s="310"/>
      <c r="CF34" s="310"/>
      <c r="CG34" s="311"/>
      <c r="CH34" s="309"/>
      <c r="CI34" s="310"/>
      <c r="CJ34" s="310"/>
      <c r="CK34" s="311"/>
      <c r="CL34" s="309"/>
      <c r="CM34" s="310"/>
      <c r="CN34" s="310"/>
      <c r="CO34" s="311"/>
      <c r="CP34" s="60"/>
      <c r="CQ34" s="60"/>
      <c r="CR34" s="79"/>
      <c r="CS34" s="106"/>
      <c r="CT34" s="309"/>
      <c r="CU34" s="310"/>
      <c r="CV34" s="310"/>
      <c r="CW34" s="311"/>
      <c r="CX34" s="316"/>
      <c r="CY34" s="317"/>
      <c r="CZ34" s="317"/>
      <c r="DA34" s="318"/>
      <c r="DB34" s="316"/>
      <c r="DC34" s="317"/>
      <c r="DD34" s="317"/>
      <c r="DE34" s="318"/>
      <c r="DF34" s="316"/>
      <c r="DG34" s="317"/>
      <c r="DH34" s="317"/>
      <c r="DI34" s="318"/>
      <c r="DJ34" s="309"/>
      <c r="DK34" s="310"/>
      <c r="DL34" s="310"/>
      <c r="DM34" s="311"/>
      <c r="DN34" s="309"/>
      <c r="DO34" s="310"/>
      <c r="DP34" s="310"/>
      <c r="DQ34" s="311"/>
      <c r="DR34" s="309"/>
      <c r="DS34" s="310"/>
      <c r="DT34" s="310"/>
      <c r="DU34" s="311"/>
      <c r="DV34" s="60"/>
      <c r="DW34" s="60"/>
      <c r="DX34" s="79"/>
    </row>
    <row r="35" spans="1:129" s="40" customFormat="1" ht="18" x14ac:dyDescent="0.25">
      <c r="A35" s="297"/>
      <c r="B35" s="25" t="str">
        <f>Year!$A$34</f>
        <v/>
      </c>
      <c r="C35" s="30" t="str">
        <f>IF(ISERROR(MATCH($B$35,event_dates,0)),"",INDEX(events,MATCH($B$35,event_dates,0)))</f>
        <v/>
      </c>
      <c r="D35" s="61"/>
      <c r="E35" s="61"/>
      <c r="F35" s="25" t="str">
        <f>Year!$B$34</f>
        <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1"/>
      <c r="AF35" s="80"/>
      <c r="AG35" s="107"/>
      <c r="AH35" s="25" t="str">
        <f>Year!$A$34</f>
        <v/>
      </c>
      <c r="AI35" s="30" t="str">
        <f>IF(ISERROR(MATCH($B$35,event_dates,0)),"",INDEX(events,MATCH($B$35,event_dates,0)))</f>
        <v/>
      </c>
      <c r="AJ35" s="61"/>
      <c r="AK35" s="61"/>
      <c r="AL35" s="25" t="str">
        <f>Year!$B$34</f>
        <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1"/>
      <c r="BL35" s="80"/>
      <c r="BM35" s="107"/>
      <c r="BN35" s="25" t="str">
        <f>Year!$A$34</f>
        <v/>
      </c>
      <c r="BO35" s="30" t="str">
        <f>IF(ISERROR(MATCH($B$35,event_dates,0)),"",INDEX(events,MATCH($B$35,event_dates,0)))</f>
        <v/>
      </c>
      <c r="BP35" s="61"/>
      <c r="BQ35" s="61"/>
      <c r="BR35" s="25" t="str">
        <f>Year!$B$34</f>
        <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1"/>
      <c r="CR35" s="80"/>
      <c r="CS35" s="107"/>
      <c r="CT35" s="25" t="str">
        <f>Year!$A$34</f>
        <v/>
      </c>
      <c r="CU35" s="30" t="str">
        <f>IF(ISERROR(MATCH($B$35,event_dates,0)),"",INDEX(events,MATCH($B$35,event_dates,0)))</f>
        <v/>
      </c>
      <c r="CV35" s="61"/>
      <c r="CW35" s="61"/>
      <c r="CX35" s="25" t="str">
        <f>Year!$B$34</f>
        <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1"/>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43"/>
      <c r="AF36" s="81"/>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4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43"/>
      <c r="CR36" s="81"/>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4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43"/>
      <c r="AF37" s="81"/>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4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43"/>
      <c r="CR37" s="81"/>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4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43"/>
      <c r="AF38" s="81"/>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4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43"/>
      <c r="CR38" s="81"/>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4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43"/>
      <c r="AF39" s="81"/>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4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43"/>
      <c r="CR39" s="81"/>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4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43"/>
      <c r="AF40" s="81"/>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4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43"/>
      <c r="CR40" s="81"/>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4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3"/>
    </row>
    <row r="42" spans="1:129" ht="14.25" customHeight="1" thickTop="1" x14ac:dyDescent="0.2">
      <c r="A42" s="464" t="s">
        <v>38</v>
      </c>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2"/>
      <c r="AG42" s="68"/>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9"/>
      <c r="CS42" s="84"/>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2"/>
      <c r="DY42" s="42"/>
    </row>
    <row r="43" spans="1:129" x14ac:dyDescent="0.2">
      <c r="A43" s="465"/>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4"/>
      <c r="AG43" s="69"/>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85"/>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4"/>
    </row>
    <row r="44" spans="1:129" ht="13.5" x14ac:dyDescent="0.2">
      <c r="A44" s="465"/>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1</v>
      </c>
      <c r="AC44" s="217"/>
      <c r="AD44" s="55">
        <v>1</v>
      </c>
      <c r="AE44" s="55">
        <v>1</v>
      </c>
      <c r="AF44" s="56">
        <v>20</v>
      </c>
      <c r="AG44" s="69"/>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1</v>
      </c>
      <c r="BI44" s="217"/>
      <c r="BJ44" s="55"/>
      <c r="BK44" s="55" t="str">
        <f>$AW$3</f>
        <v xml:space="preserve"> </v>
      </c>
      <c r="BL44" s="55">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1</v>
      </c>
      <c r="CO44" s="217"/>
      <c r="CP44" s="55" t="str">
        <f>$BU$3</f>
        <v xml:space="preserve"> </v>
      </c>
      <c r="CQ44" s="55" t="str">
        <f>$CC$3</f>
        <v xml:space="preserve"> </v>
      </c>
      <c r="CR44" s="91">
        <v>20</v>
      </c>
      <c r="CS44" s="85"/>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1</v>
      </c>
      <c r="DU44" s="217"/>
      <c r="DV44" s="55">
        <f>$DA$3</f>
        <v>0</v>
      </c>
      <c r="DW44" s="55">
        <f>$DI$3</f>
        <v>0</v>
      </c>
      <c r="DX44" s="56">
        <v>20</v>
      </c>
    </row>
    <row r="45" spans="1:129" ht="13.5" x14ac:dyDescent="0.2">
      <c r="A45" s="465"/>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2</v>
      </c>
      <c r="AC45" s="217"/>
      <c r="AD45" s="55">
        <v>1</v>
      </c>
      <c r="AE45" s="55">
        <v>1</v>
      </c>
      <c r="AF45" s="56">
        <v>20</v>
      </c>
      <c r="AG45" s="69"/>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2</v>
      </c>
      <c r="BI45" s="217"/>
      <c r="BJ45" s="55"/>
      <c r="BK45" s="55" t="str">
        <f t="shared" ref="BK45:BK74" si="0">$AW$3</f>
        <v xml:space="preserve"> </v>
      </c>
      <c r="BL45" s="55">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2</v>
      </c>
      <c r="CO45" s="217"/>
      <c r="CP45" s="55" t="str">
        <f t="shared" ref="CP45:CP74" si="1">$BU$3</f>
        <v xml:space="preserve"> </v>
      </c>
      <c r="CQ45" s="55" t="str">
        <f t="shared" ref="CQ45:CQ74" si="2">$CC$3</f>
        <v xml:space="preserve"> </v>
      </c>
      <c r="CR45" s="91">
        <v>20</v>
      </c>
      <c r="CS45" s="85"/>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2</v>
      </c>
      <c r="DU45" s="217"/>
      <c r="DV45" s="55">
        <f t="shared" ref="DV45:DV74" si="3">$DA$3</f>
        <v>0</v>
      </c>
      <c r="DW45" s="55">
        <f t="shared" ref="DW45:DW74" si="4">$DI$3</f>
        <v>0</v>
      </c>
      <c r="DX45" s="56">
        <v>20</v>
      </c>
    </row>
    <row r="46" spans="1:129" ht="13.5" x14ac:dyDescent="0.2">
      <c r="A46" s="465"/>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3</v>
      </c>
      <c r="AC46" s="217"/>
      <c r="AD46" s="55">
        <v>1</v>
      </c>
      <c r="AE46" s="55">
        <v>1</v>
      </c>
      <c r="AF46" s="56">
        <v>20</v>
      </c>
      <c r="AG46" s="69"/>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3</v>
      </c>
      <c r="BI46" s="217"/>
      <c r="BJ46" s="55"/>
      <c r="BK46" s="55" t="str">
        <f t="shared" si="0"/>
        <v xml:space="preserve"> </v>
      </c>
      <c r="BL46" s="55">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3</v>
      </c>
      <c r="CO46" s="217"/>
      <c r="CP46" s="55" t="str">
        <f t="shared" si="1"/>
        <v xml:space="preserve"> </v>
      </c>
      <c r="CQ46" s="55" t="str">
        <f t="shared" si="2"/>
        <v xml:space="preserve"> </v>
      </c>
      <c r="CR46" s="91">
        <v>20</v>
      </c>
      <c r="CS46" s="85"/>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3</v>
      </c>
      <c r="DU46" s="217"/>
      <c r="DV46" s="55">
        <f t="shared" si="3"/>
        <v>0</v>
      </c>
      <c r="DW46" s="55">
        <f t="shared" si="4"/>
        <v>0</v>
      </c>
      <c r="DX46" s="56">
        <v>20</v>
      </c>
    </row>
    <row r="47" spans="1:129" ht="13.5" x14ac:dyDescent="0.2">
      <c r="A47" s="465"/>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7</v>
      </c>
      <c r="AC47" s="217"/>
      <c r="AD47" s="55">
        <v>1</v>
      </c>
      <c r="AE47" s="55">
        <v>1</v>
      </c>
      <c r="AF47" s="56">
        <v>20</v>
      </c>
      <c r="AG47" s="69"/>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7</v>
      </c>
      <c r="BI47" s="217"/>
      <c r="BJ47" s="55"/>
      <c r="BK47" s="55" t="str">
        <f t="shared" si="0"/>
        <v xml:space="preserve"> </v>
      </c>
      <c r="BL47" s="55">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7</v>
      </c>
      <c r="CO47" s="217"/>
      <c r="CP47" s="55" t="str">
        <f t="shared" si="1"/>
        <v xml:space="preserve"> </v>
      </c>
      <c r="CQ47" s="55" t="str">
        <f t="shared" si="2"/>
        <v xml:space="preserve"> </v>
      </c>
      <c r="CR47" s="91">
        <v>20</v>
      </c>
      <c r="CS47" s="85"/>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7</v>
      </c>
      <c r="DU47" s="217"/>
      <c r="DV47" s="55">
        <f t="shared" si="3"/>
        <v>0</v>
      </c>
      <c r="DW47" s="55">
        <f t="shared" si="4"/>
        <v>0</v>
      </c>
      <c r="DX47" s="56">
        <v>20</v>
      </c>
    </row>
    <row r="48" spans="1:129" ht="13.5" x14ac:dyDescent="0.2">
      <c r="A48" s="465"/>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8</v>
      </c>
      <c r="AC48" s="217"/>
      <c r="AD48" s="55">
        <v>1</v>
      </c>
      <c r="AE48" s="55">
        <v>1</v>
      </c>
      <c r="AF48" s="56">
        <v>20</v>
      </c>
      <c r="AG48" s="69"/>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8</v>
      </c>
      <c r="BI48" s="217"/>
      <c r="BJ48" s="55"/>
      <c r="BK48" s="55" t="str">
        <f t="shared" si="0"/>
        <v xml:space="preserve"> </v>
      </c>
      <c r="BL48" s="55">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8</v>
      </c>
      <c r="CO48" s="217"/>
      <c r="CP48" s="55" t="str">
        <f t="shared" si="1"/>
        <v xml:space="preserve"> </v>
      </c>
      <c r="CQ48" s="55" t="str">
        <f t="shared" si="2"/>
        <v xml:space="preserve"> </v>
      </c>
      <c r="CR48" s="91">
        <v>20</v>
      </c>
      <c r="CS48" s="85"/>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8</v>
      </c>
      <c r="DU48" s="217"/>
      <c r="DV48" s="55">
        <f t="shared" si="3"/>
        <v>0</v>
      </c>
      <c r="DW48" s="55">
        <f t="shared" si="4"/>
        <v>0</v>
      </c>
      <c r="DX48" s="56">
        <v>20</v>
      </c>
    </row>
    <row r="49" spans="1:128" ht="13.5" x14ac:dyDescent="0.2">
      <c r="A49" s="465"/>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9</v>
      </c>
      <c r="AC49" s="217"/>
      <c r="AD49" s="55">
        <v>1</v>
      </c>
      <c r="AE49" s="55">
        <v>1</v>
      </c>
      <c r="AF49" s="56">
        <v>20</v>
      </c>
      <c r="AG49" s="69"/>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9</v>
      </c>
      <c r="BI49" s="217"/>
      <c r="BJ49" s="55"/>
      <c r="BK49" s="55" t="str">
        <f t="shared" si="0"/>
        <v xml:space="preserve"> </v>
      </c>
      <c r="BL49" s="55">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9</v>
      </c>
      <c r="CO49" s="217"/>
      <c r="CP49" s="55" t="str">
        <f t="shared" si="1"/>
        <v xml:space="preserve"> </v>
      </c>
      <c r="CQ49" s="55" t="str">
        <f t="shared" si="2"/>
        <v xml:space="preserve"> </v>
      </c>
      <c r="CR49" s="91">
        <v>20</v>
      </c>
      <c r="CS49" s="85"/>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9</v>
      </c>
      <c r="DU49" s="217"/>
      <c r="DV49" s="55">
        <f t="shared" si="3"/>
        <v>0</v>
      </c>
      <c r="DW49" s="55">
        <f t="shared" si="4"/>
        <v>0</v>
      </c>
      <c r="DX49" s="56">
        <v>20</v>
      </c>
    </row>
    <row r="50" spans="1:128" ht="13.5" x14ac:dyDescent="0.2">
      <c r="A50" s="465"/>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10</v>
      </c>
      <c r="AC50" s="217"/>
      <c r="AD50" s="55">
        <v>1</v>
      </c>
      <c r="AE50" s="55">
        <v>1</v>
      </c>
      <c r="AF50" s="56">
        <v>20</v>
      </c>
      <c r="AG50" s="69"/>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10</v>
      </c>
      <c r="BI50" s="217"/>
      <c r="BJ50" s="55"/>
      <c r="BK50" s="55" t="str">
        <f t="shared" si="0"/>
        <v xml:space="preserve"> </v>
      </c>
      <c r="BL50" s="55">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10</v>
      </c>
      <c r="CO50" s="217"/>
      <c r="CP50" s="55" t="str">
        <f t="shared" si="1"/>
        <v xml:space="preserve"> </v>
      </c>
      <c r="CQ50" s="55" t="str">
        <f t="shared" si="2"/>
        <v xml:space="preserve"> </v>
      </c>
      <c r="CR50" s="91">
        <v>20</v>
      </c>
      <c r="CS50" s="85"/>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10</v>
      </c>
      <c r="DU50" s="217"/>
      <c r="DV50" s="55">
        <f t="shared" si="3"/>
        <v>0</v>
      </c>
      <c r="DW50" s="55">
        <f t="shared" si="4"/>
        <v>0</v>
      </c>
      <c r="DX50" s="56">
        <v>20</v>
      </c>
    </row>
    <row r="51" spans="1:128" ht="13.5" x14ac:dyDescent="0.2">
      <c r="A51" s="465"/>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13</v>
      </c>
      <c r="AC51" s="217"/>
      <c r="AD51" s="55">
        <v>1</v>
      </c>
      <c r="AE51" s="55">
        <v>1</v>
      </c>
      <c r="AF51" s="56">
        <v>20</v>
      </c>
      <c r="AG51" s="69"/>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13</v>
      </c>
      <c r="BI51" s="217"/>
      <c r="BJ51" s="55"/>
      <c r="BK51" s="55" t="str">
        <f t="shared" si="0"/>
        <v xml:space="preserve"> </v>
      </c>
      <c r="BL51" s="55">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13</v>
      </c>
      <c r="CO51" s="217"/>
      <c r="CP51" s="55" t="str">
        <f t="shared" si="1"/>
        <v xml:space="preserve"> </v>
      </c>
      <c r="CQ51" s="55" t="str">
        <f t="shared" si="2"/>
        <v xml:space="preserve"> </v>
      </c>
      <c r="CR51" s="91">
        <v>20</v>
      </c>
      <c r="CS51" s="85"/>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13</v>
      </c>
      <c r="DU51" s="217"/>
      <c r="DV51" s="55">
        <f t="shared" si="3"/>
        <v>0</v>
      </c>
      <c r="DW51" s="55">
        <f t="shared" si="4"/>
        <v>0</v>
      </c>
      <c r="DX51" s="56">
        <v>20</v>
      </c>
    </row>
    <row r="52" spans="1:128" ht="13.5" x14ac:dyDescent="0.2">
      <c r="A52" s="465"/>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14</v>
      </c>
      <c r="AC52" s="217"/>
      <c r="AD52" s="55">
        <v>1</v>
      </c>
      <c r="AE52" s="55">
        <v>1</v>
      </c>
      <c r="AF52" s="56">
        <v>20</v>
      </c>
      <c r="AG52" s="69"/>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14</v>
      </c>
      <c r="BI52" s="217"/>
      <c r="BJ52" s="55"/>
      <c r="BK52" s="55" t="str">
        <f t="shared" si="0"/>
        <v xml:space="preserve"> </v>
      </c>
      <c r="BL52" s="55">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14</v>
      </c>
      <c r="CO52" s="217"/>
      <c r="CP52" s="55" t="str">
        <f t="shared" si="1"/>
        <v xml:space="preserve"> </v>
      </c>
      <c r="CQ52" s="55" t="str">
        <f t="shared" si="2"/>
        <v xml:space="preserve"> </v>
      </c>
      <c r="CR52" s="91">
        <v>20</v>
      </c>
      <c r="CS52" s="85"/>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14</v>
      </c>
      <c r="DU52" s="217"/>
      <c r="DV52" s="55">
        <f t="shared" si="3"/>
        <v>0</v>
      </c>
      <c r="DW52" s="55">
        <f t="shared" si="4"/>
        <v>0</v>
      </c>
      <c r="DX52" s="56">
        <v>20</v>
      </c>
    </row>
    <row r="53" spans="1:128" ht="13.5" x14ac:dyDescent="0.2">
      <c r="A53" s="465"/>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15</v>
      </c>
      <c r="AC53" s="217"/>
      <c r="AD53" s="55">
        <v>1</v>
      </c>
      <c r="AE53" s="55">
        <v>1</v>
      </c>
      <c r="AF53" s="56">
        <v>20</v>
      </c>
      <c r="AG53" s="69"/>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15</v>
      </c>
      <c r="BI53" s="217"/>
      <c r="BJ53" s="55"/>
      <c r="BK53" s="55" t="str">
        <f t="shared" si="0"/>
        <v xml:space="preserve"> </v>
      </c>
      <c r="BL53" s="55">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15</v>
      </c>
      <c r="CO53" s="217"/>
      <c r="CP53" s="55" t="str">
        <f t="shared" si="1"/>
        <v xml:space="preserve"> </v>
      </c>
      <c r="CQ53" s="55" t="str">
        <f t="shared" si="2"/>
        <v xml:space="preserve"> </v>
      </c>
      <c r="CR53" s="91">
        <v>20</v>
      </c>
      <c r="CS53" s="85"/>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15</v>
      </c>
      <c r="DU53" s="217"/>
      <c r="DV53" s="55">
        <f t="shared" si="3"/>
        <v>0</v>
      </c>
      <c r="DW53" s="55">
        <f t="shared" si="4"/>
        <v>0</v>
      </c>
      <c r="DX53" s="56">
        <v>20</v>
      </c>
    </row>
    <row r="54" spans="1:128" ht="13.5" x14ac:dyDescent="0.2">
      <c r="A54" s="465"/>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16</v>
      </c>
      <c r="AC54" s="217"/>
      <c r="AD54" s="55">
        <v>1</v>
      </c>
      <c r="AE54" s="55">
        <v>1</v>
      </c>
      <c r="AF54" s="56">
        <v>20</v>
      </c>
      <c r="AG54" s="69"/>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16</v>
      </c>
      <c r="BI54" s="217"/>
      <c r="BJ54" s="55"/>
      <c r="BK54" s="55" t="str">
        <f t="shared" si="0"/>
        <v xml:space="preserve"> </v>
      </c>
      <c r="BL54" s="55">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16</v>
      </c>
      <c r="CO54" s="217"/>
      <c r="CP54" s="55" t="str">
        <f t="shared" si="1"/>
        <v xml:space="preserve"> </v>
      </c>
      <c r="CQ54" s="55" t="str">
        <f t="shared" si="2"/>
        <v xml:space="preserve"> </v>
      </c>
      <c r="CR54" s="91">
        <v>20</v>
      </c>
      <c r="CS54" s="85"/>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16</v>
      </c>
      <c r="DU54" s="217"/>
      <c r="DV54" s="55">
        <f t="shared" si="3"/>
        <v>0</v>
      </c>
      <c r="DW54" s="55">
        <f t="shared" si="4"/>
        <v>0</v>
      </c>
      <c r="DX54" s="56">
        <v>20</v>
      </c>
    </row>
    <row r="55" spans="1:128" ht="13.5" x14ac:dyDescent="0.2">
      <c r="A55" s="465"/>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17</v>
      </c>
      <c r="AC55" s="217"/>
      <c r="AD55" s="55">
        <v>1</v>
      </c>
      <c r="AE55" s="55">
        <v>1</v>
      </c>
      <c r="AF55" s="56">
        <v>20</v>
      </c>
      <c r="AG55" s="69"/>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17</v>
      </c>
      <c r="BI55" s="217"/>
      <c r="BJ55" s="55"/>
      <c r="BK55" s="55" t="str">
        <f t="shared" si="0"/>
        <v xml:space="preserve"> </v>
      </c>
      <c r="BL55" s="55">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17</v>
      </c>
      <c r="CO55" s="217"/>
      <c r="CP55" s="55" t="str">
        <f t="shared" si="1"/>
        <v xml:space="preserve"> </v>
      </c>
      <c r="CQ55" s="55" t="str">
        <f t="shared" si="2"/>
        <v xml:space="preserve"> </v>
      </c>
      <c r="CR55" s="91">
        <v>20</v>
      </c>
      <c r="CS55" s="85"/>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17</v>
      </c>
      <c r="DU55" s="217"/>
      <c r="DV55" s="55">
        <f t="shared" si="3"/>
        <v>0</v>
      </c>
      <c r="DW55" s="55">
        <f t="shared" si="4"/>
        <v>0</v>
      </c>
      <c r="DX55" s="56">
        <v>20</v>
      </c>
    </row>
    <row r="56" spans="1:128" ht="13.5" x14ac:dyDescent="0.2">
      <c r="A56" s="465"/>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20</v>
      </c>
      <c r="AC56" s="217"/>
      <c r="AD56" s="55">
        <v>1</v>
      </c>
      <c r="AE56" s="55">
        <v>1</v>
      </c>
      <c r="AF56" s="56">
        <v>20</v>
      </c>
      <c r="AG56" s="69"/>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20</v>
      </c>
      <c r="BI56" s="217"/>
      <c r="BJ56" s="55"/>
      <c r="BK56" s="55" t="str">
        <f t="shared" si="0"/>
        <v xml:space="preserve"> </v>
      </c>
      <c r="BL56" s="55">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20</v>
      </c>
      <c r="CO56" s="217"/>
      <c r="CP56" s="55" t="str">
        <f t="shared" si="1"/>
        <v xml:space="preserve"> </v>
      </c>
      <c r="CQ56" s="55" t="str">
        <f t="shared" si="2"/>
        <v xml:space="preserve"> </v>
      </c>
      <c r="CR56" s="91">
        <v>20</v>
      </c>
      <c r="CS56" s="85"/>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20</v>
      </c>
      <c r="DU56" s="217"/>
      <c r="DV56" s="55">
        <v>1</v>
      </c>
      <c r="DW56" s="55">
        <f t="shared" si="4"/>
        <v>0</v>
      </c>
      <c r="DX56" s="56">
        <v>20</v>
      </c>
    </row>
    <row r="57" spans="1:128" ht="13.5" x14ac:dyDescent="0.2">
      <c r="A57" s="465"/>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21</v>
      </c>
      <c r="AC57" s="217"/>
      <c r="AD57" s="55">
        <v>1</v>
      </c>
      <c r="AE57" s="55">
        <v>1</v>
      </c>
      <c r="AF57" s="56">
        <v>20</v>
      </c>
      <c r="AG57" s="69"/>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21</v>
      </c>
      <c r="BI57" s="217"/>
      <c r="BJ57" s="55"/>
      <c r="BK57" s="55" t="str">
        <f t="shared" si="0"/>
        <v xml:space="preserve"> </v>
      </c>
      <c r="BL57" s="55">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21</v>
      </c>
      <c r="CO57" s="217"/>
      <c r="CP57" s="55" t="str">
        <f t="shared" si="1"/>
        <v xml:space="preserve"> </v>
      </c>
      <c r="CQ57" s="55" t="str">
        <f t="shared" si="2"/>
        <v xml:space="preserve"> </v>
      </c>
      <c r="CR57" s="91">
        <v>20</v>
      </c>
      <c r="CS57" s="85"/>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21</v>
      </c>
      <c r="DU57" s="217"/>
      <c r="DV57" s="55">
        <f t="shared" si="3"/>
        <v>0</v>
      </c>
      <c r="DW57" s="55">
        <f t="shared" si="4"/>
        <v>0</v>
      </c>
      <c r="DX57" s="56">
        <v>20</v>
      </c>
    </row>
    <row r="58" spans="1:128" ht="13.5" x14ac:dyDescent="0.2">
      <c r="A58" s="465"/>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22</v>
      </c>
      <c r="AC58" s="217"/>
      <c r="AD58" s="55">
        <v>1</v>
      </c>
      <c r="AE58" s="55">
        <v>1</v>
      </c>
      <c r="AF58" s="56">
        <v>20</v>
      </c>
      <c r="AG58" s="69"/>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22</v>
      </c>
      <c r="BI58" s="217"/>
      <c r="BJ58" s="55"/>
      <c r="BK58" s="55" t="str">
        <f t="shared" si="0"/>
        <v xml:space="preserve"> </v>
      </c>
      <c r="BL58" s="55">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22</v>
      </c>
      <c r="CO58" s="217"/>
      <c r="CP58" s="55" t="str">
        <f t="shared" si="1"/>
        <v xml:space="preserve"> </v>
      </c>
      <c r="CQ58" s="55" t="str">
        <f t="shared" si="2"/>
        <v xml:space="preserve"> </v>
      </c>
      <c r="CR58" s="91">
        <v>20</v>
      </c>
      <c r="CS58" s="85"/>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22</v>
      </c>
      <c r="DU58" s="217"/>
      <c r="DV58" s="55">
        <f t="shared" si="3"/>
        <v>0</v>
      </c>
      <c r="DW58" s="55">
        <f t="shared" si="4"/>
        <v>0</v>
      </c>
      <c r="DX58" s="56">
        <v>20</v>
      </c>
    </row>
    <row r="59" spans="1:128" ht="13.5" x14ac:dyDescent="0.2">
      <c r="A59" s="465"/>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23</v>
      </c>
      <c r="AC59" s="217"/>
      <c r="AD59" s="55">
        <v>1</v>
      </c>
      <c r="AE59" s="55">
        <v>1</v>
      </c>
      <c r="AF59" s="56">
        <v>20</v>
      </c>
      <c r="AG59" s="69"/>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23</v>
      </c>
      <c r="BI59" s="217"/>
      <c r="BJ59" s="55"/>
      <c r="BK59" s="55" t="str">
        <f t="shared" si="0"/>
        <v xml:space="preserve"> </v>
      </c>
      <c r="BL59" s="55">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23</v>
      </c>
      <c r="CO59" s="217"/>
      <c r="CP59" s="55" t="str">
        <f t="shared" si="1"/>
        <v xml:space="preserve"> </v>
      </c>
      <c r="CQ59" s="55" t="str">
        <f t="shared" si="2"/>
        <v xml:space="preserve"> </v>
      </c>
      <c r="CR59" s="91">
        <v>20</v>
      </c>
      <c r="CS59" s="85"/>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23</v>
      </c>
      <c r="DU59" s="217"/>
      <c r="DV59" s="55">
        <f t="shared" si="3"/>
        <v>0</v>
      </c>
      <c r="DW59" s="55">
        <f t="shared" si="4"/>
        <v>0</v>
      </c>
      <c r="DX59" s="56">
        <v>20</v>
      </c>
    </row>
    <row r="60" spans="1:128" ht="13.5" x14ac:dyDescent="0.2">
      <c r="A60" s="465"/>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24</v>
      </c>
      <c r="AC60" s="217"/>
      <c r="AD60" s="55">
        <v>1</v>
      </c>
      <c r="AE60" s="55">
        <v>1</v>
      </c>
      <c r="AF60" s="56">
        <v>20</v>
      </c>
      <c r="AG60" s="69"/>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24</v>
      </c>
      <c r="BI60" s="217"/>
      <c r="BJ60" s="55"/>
      <c r="BK60" s="55" t="str">
        <f t="shared" si="0"/>
        <v xml:space="preserve"> </v>
      </c>
      <c r="BL60" s="55">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24</v>
      </c>
      <c r="CO60" s="217"/>
      <c r="CP60" s="55" t="str">
        <f t="shared" si="1"/>
        <v xml:space="preserve"> </v>
      </c>
      <c r="CQ60" s="55" t="str">
        <f t="shared" si="2"/>
        <v xml:space="preserve"> </v>
      </c>
      <c r="CR60" s="91">
        <v>20</v>
      </c>
      <c r="CS60" s="85"/>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24</v>
      </c>
      <c r="DU60" s="217"/>
      <c r="DV60" s="55">
        <f t="shared" si="3"/>
        <v>0</v>
      </c>
      <c r="DW60" s="55">
        <f t="shared" si="4"/>
        <v>0</v>
      </c>
      <c r="DX60" s="56">
        <v>20</v>
      </c>
    </row>
    <row r="61" spans="1:128" ht="13.5" x14ac:dyDescent="0.2">
      <c r="A61" s="465"/>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27</v>
      </c>
      <c r="AC61" s="217"/>
      <c r="AD61" s="55">
        <v>1</v>
      </c>
      <c r="AE61" s="55">
        <v>1</v>
      </c>
      <c r="AF61" s="56">
        <v>20</v>
      </c>
      <c r="AG61" s="69"/>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27</v>
      </c>
      <c r="BI61" s="217"/>
      <c r="BJ61" s="55"/>
      <c r="BK61" s="55" t="str">
        <f t="shared" si="0"/>
        <v xml:space="preserve"> </v>
      </c>
      <c r="BL61" s="55">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27</v>
      </c>
      <c r="CO61" s="217"/>
      <c r="CP61" s="55" t="str">
        <f t="shared" si="1"/>
        <v xml:space="preserve"> </v>
      </c>
      <c r="CQ61" s="55" t="str">
        <f t="shared" si="2"/>
        <v xml:space="preserve"> </v>
      </c>
      <c r="CR61" s="91">
        <v>20</v>
      </c>
      <c r="CS61" s="85"/>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27</v>
      </c>
      <c r="DU61" s="217"/>
      <c r="DV61" s="55">
        <f t="shared" si="3"/>
        <v>0</v>
      </c>
      <c r="DW61" s="55">
        <f t="shared" si="4"/>
        <v>0</v>
      </c>
      <c r="DX61" s="56">
        <v>20</v>
      </c>
    </row>
    <row r="62" spans="1:128" ht="13.5" x14ac:dyDescent="0.2">
      <c r="A62" s="465"/>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28</v>
      </c>
      <c r="AC62" s="217"/>
      <c r="AD62" s="55">
        <v>1</v>
      </c>
      <c r="AE62" s="55">
        <v>1</v>
      </c>
      <c r="AF62" s="56">
        <v>20</v>
      </c>
      <c r="AG62" s="69"/>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28</v>
      </c>
      <c r="BI62" s="217"/>
      <c r="BJ62" s="55"/>
      <c r="BK62" s="55" t="str">
        <f t="shared" si="0"/>
        <v xml:space="preserve"> </v>
      </c>
      <c r="BL62" s="55">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28</v>
      </c>
      <c r="CO62" s="217"/>
      <c r="CP62" s="55" t="str">
        <f t="shared" si="1"/>
        <v xml:space="preserve"> </v>
      </c>
      <c r="CQ62" s="55" t="str">
        <f t="shared" si="2"/>
        <v xml:space="preserve"> </v>
      </c>
      <c r="CR62" s="91">
        <v>20</v>
      </c>
      <c r="CS62" s="85"/>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28</v>
      </c>
      <c r="DU62" s="217"/>
      <c r="DV62" s="55">
        <f t="shared" si="3"/>
        <v>0</v>
      </c>
      <c r="DW62" s="55">
        <f t="shared" si="4"/>
        <v>0</v>
      </c>
      <c r="DX62" s="56">
        <v>20</v>
      </c>
    </row>
    <row r="63" spans="1:128" ht="13.5" x14ac:dyDescent="0.2">
      <c r="A63" s="465"/>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29</v>
      </c>
      <c r="AC63" s="217"/>
      <c r="AD63" s="55">
        <v>1</v>
      </c>
      <c r="AE63" s="55">
        <v>1</v>
      </c>
      <c r="AF63" s="56">
        <v>20</v>
      </c>
      <c r="AG63" s="69"/>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29</v>
      </c>
      <c r="BI63" s="217"/>
      <c r="BJ63" s="55"/>
      <c r="BK63" s="55" t="str">
        <f t="shared" si="0"/>
        <v xml:space="preserve"> </v>
      </c>
      <c r="BL63" s="55">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29</v>
      </c>
      <c r="CO63" s="217"/>
      <c r="CP63" s="55" t="str">
        <f t="shared" si="1"/>
        <v xml:space="preserve"> </v>
      </c>
      <c r="CQ63" s="55" t="str">
        <f t="shared" si="2"/>
        <v xml:space="preserve"> </v>
      </c>
      <c r="CR63" s="91">
        <v>20</v>
      </c>
      <c r="CS63" s="85"/>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29</v>
      </c>
      <c r="DU63" s="217"/>
      <c r="DV63" s="55">
        <f t="shared" si="3"/>
        <v>0</v>
      </c>
      <c r="DW63" s="55">
        <f t="shared" si="4"/>
        <v>0</v>
      </c>
      <c r="DX63" s="56">
        <v>20</v>
      </c>
    </row>
    <row r="64" spans="1:128" ht="13.5" x14ac:dyDescent="0.2">
      <c r="A64" s="465"/>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30</v>
      </c>
      <c r="AC64" s="217"/>
      <c r="AD64" s="55">
        <v>1</v>
      </c>
      <c r="AE64" s="55">
        <v>1</v>
      </c>
      <c r="AF64" s="56">
        <v>20</v>
      </c>
      <c r="AG64" s="69"/>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30</v>
      </c>
      <c r="BI64" s="217"/>
      <c r="BJ64" s="55"/>
      <c r="BK64" s="55" t="str">
        <f t="shared" si="0"/>
        <v xml:space="preserve"> </v>
      </c>
      <c r="BL64" s="55">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30</v>
      </c>
      <c r="CO64" s="217"/>
      <c r="CP64" s="55" t="str">
        <f t="shared" si="1"/>
        <v xml:space="preserve"> </v>
      </c>
      <c r="CQ64" s="55" t="str">
        <f t="shared" si="2"/>
        <v xml:space="preserve"> </v>
      </c>
      <c r="CR64" s="91">
        <v>20</v>
      </c>
      <c r="CS64" s="85"/>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30</v>
      </c>
      <c r="DU64" s="217"/>
      <c r="DV64" s="55">
        <f t="shared" si="3"/>
        <v>0</v>
      </c>
      <c r="DW64" s="55">
        <f t="shared" si="4"/>
        <v>0</v>
      </c>
      <c r="DX64" s="56">
        <v>20</v>
      </c>
    </row>
    <row r="65" spans="1:128" ht="13.5" x14ac:dyDescent="0.2">
      <c r="A65" s="465"/>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41">
        <v>31</v>
      </c>
      <c r="AC65" s="217"/>
      <c r="AD65" s="55">
        <v>1</v>
      </c>
      <c r="AE65" s="55">
        <v>1</v>
      </c>
      <c r="AF65" s="56">
        <v>20</v>
      </c>
      <c r="AG65" s="69"/>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41">
        <v>31</v>
      </c>
      <c r="BI65" s="217"/>
      <c r="BJ65" s="55"/>
      <c r="BK65" s="55" t="str">
        <f t="shared" si="0"/>
        <v xml:space="preserve"> </v>
      </c>
      <c r="BL65" s="55">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41">
        <v>31</v>
      </c>
      <c r="CO65" s="217"/>
      <c r="CP65" s="55" t="str">
        <f t="shared" si="1"/>
        <v xml:space="preserve"> </v>
      </c>
      <c r="CQ65" s="55" t="str">
        <f t="shared" si="2"/>
        <v xml:space="preserve"> </v>
      </c>
      <c r="CR65" s="91">
        <v>20</v>
      </c>
      <c r="CS65" s="85"/>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41">
        <v>31</v>
      </c>
      <c r="DU65" s="217"/>
      <c r="DV65" s="55">
        <f t="shared" si="3"/>
        <v>0</v>
      </c>
      <c r="DW65" s="55">
        <f t="shared" si="4"/>
        <v>0</v>
      </c>
      <c r="DX65" s="56">
        <v>20</v>
      </c>
    </row>
    <row r="66" spans="1:128" ht="13.5" x14ac:dyDescent="0.2">
      <c r="A66" s="465"/>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170"/>
      <c r="AC66" s="171"/>
      <c r="AD66" s="55">
        <v>1</v>
      </c>
      <c r="AE66" s="55">
        <v>1</v>
      </c>
      <c r="AF66" s="56">
        <v>20</v>
      </c>
      <c r="AG66" s="69"/>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ref="BJ66:BJ74" si="5">$AO$3</f>
        <v xml:space="preserve"> </v>
      </c>
      <c r="BK66" s="55" t="str">
        <f t="shared" si="0"/>
        <v xml:space="preserve"> </v>
      </c>
      <c r="BL66" s="55">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170"/>
      <c r="CO66" s="171"/>
      <c r="CP66" s="55" t="str">
        <f t="shared" si="1"/>
        <v xml:space="preserve"> </v>
      </c>
      <c r="CQ66" s="55" t="str">
        <f t="shared" si="2"/>
        <v xml:space="preserve"> </v>
      </c>
      <c r="CR66" s="91">
        <v>20</v>
      </c>
      <c r="CS66" s="85"/>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3"/>
        <v>0</v>
      </c>
      <c r="DW66" s="55">
        <f t="shared" si="4"/>
        <v>0</v>
      </c>
      <c r="DX66" s="56">
        <v>20</v>
      </c>
    </row>
    <row r="67" spans="1:128" x14ac:dyDescent="0.2">
      <c r="A67" s="465"/>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56">
        <v>20</v>
      </c>
      <c r="AG67" s="69"/>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5"/>
        <v xml:space="preserve"> </v>
      </c>
      <c r="BK67" s="55" t="str">
        <f t="shared" si="0"/>
        <v xml:space="preserve"> </v>
      </c>
      <c r="BL67" s="55">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t="str">
        <f t="shared" si="1"/>
        <v xml:space="preserve"> </v>
      </c>
      <c r="CQ67" s="55" t="str">
        <f t="shared" si="2"/>
        <v xml:space="preserve"> </v>
      </c>
      <c r="CR67" s="91">
        <v>20</v>
      </c>
      <c r="CS67" s="85"/>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3"/>
        <v>0</v>
      </c>
      <c r="DW67" s="55">
        <f t="shared" si="4"/>
        <v>0</v>
      </c>
      <c r="DX67" s="56">
        <v>20</v>
      </c>
    </row>
    <row r="68" spans="1:128" x14ac:dyDescent="0.2">
      <c r="A68" s="465"/>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56">
        <v>20</v>
      </c>
      <c r="AG68" s="69"/>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5"/>
        <v xml:space="preserve"> </v>
      </c>
      <c r="BK68" s="55" t="str">
        <f t="shared" si="0"/>
        <v xml:space="preserve"> </v>
      </c>
      <c r="BL68" s="55">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t="str">
        <f t="shared" si="1"/>
        <v xml:space="preserve"> </v>
      </c>
      <c r="CQ68" s="55" t="str">
        <f t="shared" si="2"/>
        <v xml:space="preserve"> </v>
      </c>
      <c r="CR68" s="91">
        <v>20</v>
      </c>
      <c r="CS68" s="85"/>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3"/>
        <v>0</v>
      </c>
      <c r="DW68" s="55">
        <f t="shared" si="4"/>
        <v>0</v>
      </c>
      <c r="DX68" s="56">
        <v>20</v>
      </c>
    </row>
    <row r="69" spans="1:128" x14ac:dyDescent="0.2">
      <c r="A69" s="465"/>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56">
        <v>20</v>
      </c>
      <c r="AG69" s="69"/>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5"/>
        <v xml:space="preserve"> </v>
      </c>
      <c r="BK69" s="55" t="str">
        <f t="shared" si="0"/>
        <v xml:space="preserve"> </v>
      </c>
      <c r="BL69" s="55">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t="str">
        <f t="shared" si="1"/>
        <v xml:space="preserve"> </v>
      </c>
      <c r="CQ69" s="55" t="str">
        <f t="shared" si="2"/>
        <v xml:space="preserve"> </v>
      </c>
      <c r="CR69" s="91">
        <v>20</v>
      </c>
      <c r="CS69" s="85"/>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3"/>
        <v>0</v>
      </c>
      <c r="DW69" s="55">
        <f t="shared" si="4"/>
        <v>0</v>
      </c>
      <c r="DX69" s="56">
        <v>20</v>
      </c>
    </row>
    <row r="70" spans="1:128" x14ac:dyDescent="0.2">
      <c r="A70" s="465"/>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56">
        <v>20</v>
      </c>
      <c r="AG70" s="69"/>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5"/>
        <v xml:space="preserve"> </v>
      </c>
      <c r="BK70" s="55" t="str">
        <f t="shared" si="0"/>
        <v xml:space="preserve"> </v>
      </c>
      <c r="BL70" s="55">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t="str">
        <f t="shared" si="1"/>
        <v xml:space="preserve"> </v>
      </c>
      <c r="CQ70" s="55" t="str">
        <f t="shared" si="2"/>
        <v xml:space="preserve"> </v>
      </c>
      <c r="CR70" s="91">
        <v>20</v>
      </c>
      <c r="CS70" s="85"/>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3"/>
        <v>0</v>
      </c>
      <c r="DW70" s="55">
        <f t="shared" si="4"/>
        <v>0</v>
      </c>
      <c r="DX70" s="56">
        <v>20</v>
      </c>
    </row>
    <row r="71" spans="1:128" x14ac:dyDescent="0.2">
      <c r="A71" s="465"/>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56">
        <v>20</v>
      </c>
      <c r="AG71" s="69"/>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5"/>
        <v xml:space="preserve"> </v>
      </c>
      <c r="BK71" s="55" t="str">
        <f t="shared" si="0"/>
        <v xml:space="preserve"> </v>
      </c>
      <c r="BL71" s="55">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t="str">
        <f t="shared" si="1"/>
        <v xml:space="preserve"> </v>
      </c>
      <c r="CQ71" s="55" t="str">
        <f t="shared" si="2"/>
        <v xml:space="preserve"> </v>
      </c>
      <c r="CR71" s="91">
        <v>20</v>
      </c>
      <c r="CS71" s="85"/>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3"/>
        <v>0</v>
      </c>
      <c r="DW71" s="55">
        <f t="shared" si="4"/>
        <v>0</v>
      </c>
      <c r="DX71" s="56">
        <v>20</v>
      </c>
    </row>
    <row r="72" spans="1:128" x14ac:dyDescent="0.2">
      <c r="A72" s="465"/>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56">
        <v>20</v>
      </c>
      <c r="AG72" s="69"/>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5"/>
        <v xml:space="preserve"> </v>
      </c>
      <c r="BK72" s="55" t="str">
        <f t="shared" si="0"/>
        <v xml:space="preserve"> </v>
      </c>
      <c r="BL72" s="55">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t="str">
        <f t="shared" si="1"/>
        <v xml:space="preserve"> </v>
      </c>
      <c r="CQ72" s="55" t="str">
        <f t="shared" si="2"/>
        <v xml:space="preserve"> </v>
      </c>
      <c r="CR72" s="91">
        <v>20</v>
      </c>
      <c r="CS72" s="85"/>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3"/>
        <v>0</v>
      </c>
      <c r="DW72" s="55">
        <f t="shared" si="4"/>
        <v>0</v>
      </c>
      <c r="DX72" s="56">
        <v>20</v>
      </c>
    </row>
    <row r="73" spans="1:128" x14ac:dyDescent="0.2">
      <c r="A73" s="465"/>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56">
        <v>20</v>
      </c>
      <c r="AG73" s="69"/>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5"/>
        <v xml:space="preserve"> </v>
      </c>
      <c r="BK73" s="55" t="str">
        <f t="shared" si="0"/>
        <v xml:space="preserve"> </v>
      </c>
      <c r="BL73" s="55">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t="str">
        <f t="shared" si="1"/>
        <v xml:space="preserve"> </v>
      </c>
      <c r="CQ73" s="55" t="str">
        <f t="shared" si="2"/>
        <v xml:space="preserve"> </v>
      </c>
      <c r="CR73" s="91">
        <v>20</v>
      </c>
      <c r="CS73" s="85"/>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3"/>
        <v>0</v>
      </c>
      <c r="DW73" s="55">
        <f t="shared" si="4"/>
        <v>0</v>
      </c>
      <c r="DX73" s="56">
        <v>20</v>
      </c>
    </row>
    <row r="74" spans="1:128" x14ac:dyDescent="0.2">
      <c r="A74" s="465"/>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56">
        <v>20</v>
      </c>
      <c r="AG74" s="69"/>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5"/>
        <v xml:space="preserve"> </v>
      </c>
      <c r="BK74" s="55" t="str">
        <f t="shared" si="0"/>
        <v xml:space="preserve"> </v>
      </c>
      <c r="BL74" s="55">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t="str">
        <f t="shared" si="1"/>
        <v xml:space="preserve"> </v>
      </c>
      <c r="CQ74" s="55" t="str">
        <f t="shared" si="2"/>
        <v xml:space="preserve"> </v>
      </c>
      <c r="CR74" s="91">
        <v>20</v>
      </c>
      <c r="CS74" s="85"/>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3"/>
        <v>0</v>
      </c>
      <c r="DW74" s="55">
        <f t="shared" si="4"/>
        <v>0</v>
      </c>
      <c r="DX74" s="56">
        <v>20</v>
      </c>
    </row>
    <row r="75" spans="1:128" x14ac:dyDescent="0.2">
      <c r="A75" s="465"/>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4"/>
      <c r="AG75" s="69"/>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85"/>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4"/>
    </row>
    <row r="76" spans="1:128" x14ac:dyDescent="0.2">
      <c r="A76" s="465"/>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4"/>
      <c r="AG76" s="69"/>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85"/>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4"/>
    </row>
    <row r="77" spans="1:128" x14ac:dyDescent="0.2">
      <c r="A77" s="465"/>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4"/>
      <c r="AG77" s="69"/>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85"/>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4"/>
    </row>
    <row r="78" spans="1:128" x14ac:dyDescent="0.2">
      <c r="A78" s="465"/>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4"/>
      <c r="AG78" s="69"/>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85"/>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4"/>
    </row>
    <row r="79" spans="1:128" x14ac:dyDescent="0.2">
      <c r="A79" s="465"/>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4"/>
      <c r="AG79" s="69"/>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85"/>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4"/>
    </row>
    <row r="80" spans="1:128" x14ac:dyDescent="0.2">
      <c r="A80" s="465"/>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4"/>
      <c r="AG80" s="69"/>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85"/>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4"/>
    </row>
    <row r="81" spans="1:128" ht="13.5" thickBot="1" x14ac:dyDescent="0.25">
      <c r="A81" s="466"/>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8"/>
      <c r="AG81" s="70"/>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86"/>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8"/>
    </row>
    <row r="82" spans="1:128" ht="13.5" customHeight="1" thickTop="1" x14ac:dyDescent="0.2">
      <c r="A82" s="467" t="s">
        <v>39</v>
      </c>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3"/>
      <c r="AG82" s="71"/>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3"/>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4"/>
      <c r="CS82" s="71"/>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3"/>
    </row>
    <row r="83" spans="1:128" ht="30" customHeight="1" x14ac:dyDescent="0.2">
      <c r="A83" s="468"/>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54"/>
      <c r="AG83" s="72"/>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54"/>
      <c r="BM83" s="74"/>
      <c r="BN83" s="321"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54"/>
      <c r="CS83" s="72"/>
      <c r="CT83" s="321" t="s">
        <v>40</v>
      </c>
      <c r="CU83" s="143">
        <v>15</v>
      </c>
      <c r="CV83" s="355"/>
      <c r="CW83" s="356"/>
      <c r="CX83" s="356"/>
      <c r="CY83" s="357"/>
      <c r="CZ83" s="357"/>
      <c r="DA83" s="357"/>
      <c r="DB83" s="357"/>
      <c r="DC83" s="357"/>
      <c r="DD83" s="357"/>
      <c r="DE83" s="357"/>
      <c r="DF83" s="357"/>
      <c r="DG83" s="357"/>
      <c r="DH83" s="357"/>
      <c r="DI83" s="357"/>
      <c r="DJ83" s="357"/>
      <c r="DK83" s="357"/>
      <c r="DL83" s="357"/>
      <c r="DM83" s="357"/>
      <c r="DN83" s="357"/>
      <c r="DO83" s="357"/>
      <c r="DP83" s="357"/>
      <c r="DQ83" s="357"/>
      <c r="DR83" s="357"/>
      <c r="DS83" s="358"/>
      <c r="DT83" s="53"/>
      <c r="DU83" s="53"/>
      <c r="DV83" s="53"/>
      <c r="DW83" s="53"/>
      <c r="DX83" s="54"/>
    </row>
    <row r="84" spans="1:128" ht="30" customHeight="1" x14ac:dyDescent="0.2">
      <c r="A84" s="468"/>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54"/>
      <c r="AG84" s="72"/>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54"/>
      <c r="BM84" s="74"/>
      <c r="BN84" s="322"/>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54"/>
      <c r="CS84" s="72"/>
      <c r="CT84" s="322"/>
      <c r="CU84" s="143">
        <v>14</v>
      </c>
      <c r="CV84" s="355"/>
      <c r="CW84" s="356"/>
      <c r="CX84" s="356"/>
      <c r="CY84" s="357"/>
      <c r="CZ84" s="357"/>
      <c r="DA84" s="357"/>
      <c r="DB84" s="357"/>
      <c r="DC84" s="357"/>
      <c r="DD84" s="357"/>
      <c r="DE84" s="357"/>
      <c r="DF84" s="357"/>
      <c r="DG84" s="357"/>
      <c r="DH84" s="357"/>
      <c r="DI84" s="357"/>
      <c r="DJ84" s="357"/>
      <c r="DK84" s="357"/>
      <c r="DL84" s="357"/>
      <c r="DM84" s="357"/>
      <c r="DN84" s="357"/>
      <c r="DO84" s="357"/>
      <c r="DP84" s="357"/>
      <c r="DQ84" s="357"/>
      <c r="DR84" s="357"/>
      <c r="DS84" s="358"/>
      <c r="DT84" s="53"/>
      <c r="DU84" s="53"/>
      <c r="DV84" s="53"/>
      <c r="DW84" s="53"/>
      <c r="DX84" s="54"/>
    </row>
    <row r="85" spans="1:128" ht="30" customHeight="1" x14ac:dyDescent="0.2">
      <c r="A85" s="468"/>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54"/>
      <c r="AG85" s="72"/>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54"/>
      <c r="BM85" s="74"/>
      <c r="BN85" s="322"/>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54"/>
      <c r="CS85" s="72"/>
      <c r="CT85" s="322"/>
      <c r="CU85" s="143">
        <v>13</v>
      </c>
      <c r="CV85" s="355"/>
      <c r="CW85" s="356"/>
      <c r="CX85" s="356"/>
      <c r="CY85" s="357"/>
      <c r="CZ85" s="357"/>
      <c r="DA85" s="357"/>
      <c r="DB85" s="357"/>
      <c r="DC85" s="357"/>
      <c r="DD85" s="357"/>
      <c r="DE85" s="357"/>
      <c r="DF85" s="357"/>
      <c r="DG85" s="357"/>
      <c r="DH85" s="357"/>
      <c r="DI85" s="357"/>
      <c r="DJ85" s="357"/>
      <c r="DK85" s="357"/>
      <c r="DL85" s="357"/>
      <c r="DM85" s="357"/>
      <c r="DN85" s="357"/>
      <c r="DO85" s="357"/>
      <c r="DP85" s="357"/>
      <c r="DQ85" s="357"/>
      <c r="DR85" s="357"/>
      <c r="DS85" s="358"/>
      <c r="DT85" s="53"/>
      <c r="DU85" s="53"/>
      <c r="DV85" s="53"/>
      <c r="DW85" s="53"/>
      <c r="DX85" s="54"/>
    </row>
    <row r="86" spans="1:128" ht="30" customHeight="1" x14ac:dyDescent="0.2">
      <c r="A86" s="468"/>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54"/>
      <c r="AG86" s="72"/>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54"/>
      <c r="BM86" s="74"/>
      <c r="BN86" s="322"/>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54"/>
      <c r="CS86" s="72"/>
      <c r="CT86" s="322"/>
      <c r="CU86" s="143">
        <v>12</v>
      </c>
      <c r="CV86" s="355"/>
      <c r="CW86" s="356"/>
      <c r="CX86" s="356"/>
      <c r="CY86" s="357"/>
      <c r="CZ86" s="357"/>
      <c r="DA86" s="357"/>
      <c r="DB86" s="357"/>
      <c r="DC86" s="357"/>
      <c r="DD86" s="357"/>
      <c r="DE86" s="357"/>
      <c r="DF86" s="357"/>
      <c r="DG86" s="357"/>
      <c r="DH86" s="357"/>
      <c r="DI86" s="357"/>
      <c r="DJ86" s="357"/>
      <c r="DK86" s="357"/>
      <c r="DL86" s="357"/>
      <c r="DM86" s="357"/>
      <c r="DN86" s="357"/>
      <c r="DO86" s="357"/>
      <c r="DP86" s="357"/>
      <c r="DQ86" s="357"/>
      <c r="DR86" s="357"/>
      <c r="DS86" s="358"/>
      <c r="DT86" s="53"/>
      <c r="DU86" s="53"/>
      <c r="DV86" s="53"/>
      <c r="DW86" s="53"/>
      <c r="DX86" s="54"/>
    </row>
    <row r="87" spans="1:128" ht="30" customHeight="1" x14ac:dyDescent="0.2">
      <c r="A87" s="468"/>
      <c r="B87" s="322"/>
      <c r="C87" s="143">
        <v>11</v>
      </c>
      <c r="D87" s="355"/>
      <c r="E87" s="356"/>
      <c r="F87" s="356"/>
      <c r="G87" s="357"/>
      <c r="H87" s="357"/>
      <c r="I87" s="357"/>
      <c r="J87" s="357"/>
      <c r="K87" s="357"/>
      <c r="L87" s="357"/>
      <c r="M87" s="357"/>
      <c r="N87" s="357"/>
      <c r="O87" s="357"/>
      <c r="P87" s="357"/>
      <c r="Q87" s="357"/>
      <c r="R87" s="357"/>
      <c r="S87" s="357"/>
      <c r="T87" s="357"/>
      <c r="U87" s="357"/>
      <c r="V87" s="357"/>
      <c r="W87" s="357"/>
      <c r="X87" s="357"/>
      <c r="Y87" s="357"/>
      <c r="Z87" s="357"/>
      <c r="AA87" s="358"/>
      <c r="AB87" s="53"/>
      <c r="AC87" s="53"/>
      <c r="AD87" s="53"/>
      <c r="AE87" s="53"/>
      <c r="AF87" s="54"/>
      <c r="AG87" s="72"/>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54"/>
      <c r="BM87" s="74"/>
      <c r="BN87" s="322"/>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54"/>
      <c r="CS87" s="72"/>
      <c r="CT87" s="322"/>
      <c r="CU87" s="143">
        <v>11</v>
      </c>
      <c r="CV87" s="355"/>
      <c r="CW87" s="356"/>
      <c r="CX87" s="356"/>
      <c r="CY87" s="357"/>
      <c r="CZ87" s="357"/>
      <c r="DA87" s="357"/>
      <c r="DB87" s="357"/>
      <c r="DC87" s="357"/>
      <c r="DD87" s="357"/>
      <c r="DE87" s="357"/>
      <c r="DF87" s="357"/>
      <c r="DG87" s="357"/>
      <c r="DH87" s="357"/>
      <c r="DI87" s="357"/>
      <c r="DJ87" s="357"/>
      <c r="DK87" s="357"/>
      <c r="DL87" s="357"/>
      <c r="DM87" s="357"/>
      <c r="DN87" s="357"/>
      <c r="DO87" s="357"/>
      <c r="DP87" s="357"/>
      <c r="DQ87" s="357"/>
      <c r="DR87" s="357"/>
      <c r="DS87" s="358"/>
      <c r="DT87" s="53"/>
      <c r="DU87" s="53"/>
      <c r="DV87" s="53"/>
      <c r="DW87" s="53"/>
      <c r="DX87" s="54"/>
    </row>
    <row r="88" spans="1:128" ht="30" customHeight="1" x14ac:dyDescent="0.2">
      <c r="A88" s="468"/>
      <c r="B88" s="322"/>
      <c r="C88" s="143">
        <v>10</v>
      </c>
      <c r="D88" s="355"/>
      <c r="E88" s="356"/>
      <c r="F88" s="356"/>
      <c r="G88" s="357"/>
      <c r="H88" s="357"/>
      <c r="I88" s="357"/>
      <c r="J88" s="357"/>
      <c r="K88" s="357"/>
      <c r="L88" s="357"/>
      <c r="M88" s="357"/>
      <c r="N88" s="357"/>
      <c r="O88" s="357"/>
      <c r="P88" s="357"/>
      <c r="Q88" s="357"/>
      <c r="R88" s="357"/>
      <c r="S88" s="357"/>
      <c r="T88" s="357"/>
      <c r="U88" s="357"/>
      <c r="V88" s="357"/>
      <c r="W88" s="357"/>
      <c r="X88" s="357"/>
      <c r="Y88" s="357"/>
      <c r="Z88" s="357"/>
      <c r="AA88" s="358"/>
      <c r="AB88" s="53"/>
      <c r="AC88" s="53"/>
      <c r="AD88" s="53"/>
      <c r="AE88" s="53"/>
      <c r="AF88" s="54"/>
      <c r="AG88" s="72"/>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54"/>
      <c r="BM88" s="74"/>
      <c r="BN88" s="322"/>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54"/>
      <c r="CS88" s="72"/>
      <c r="CT88" s="322"/>
      <c r="CU88" s="143">
        <v>10</v>
      </c>
      <c r="CV88" s="355"/>
      <c r="CW88" s="356"/>
      <c r="CX88" s="356"/>
      <c r="CY88" s="357"/>
      <c r="CZ88" s="357"/>
      <c r="DA88" s="357"/>
      <c r="DB88" s="357"/>
      <c r="DC88" s="357"/>
      <c r="DD88" s="357"/>
      <c r="DE88" s="357"/>
      <c r="DF88" s="357"/>
      <c r="DG88" s="357"/>
      <c r="DH88" s="357"/>
      <c r="DI88" s="357"/>
      <c r="DJ88" s="357"/>
      <c r="DK88" s="357"/>
      <c r="DL88" s="357"/>
      <c r="DM88" s="357"/>
      <c r="DN88" s="357"/>
      <c r="DO88" s="357"/>
      <c r="DP88" s="357"/>
      <c r="DQ88" s="357"/>
      <c r="DR88" s="357"/>
      <c r="DS88" s="358"/>
      <c r="DT88" s="53"/>
      <c r="DU88" s="53"/>
      <c r="DV88" s="53"/>
      <c r="DW88" s="53"/>
      <c r="DX88" s="54"/>
    </row>
    <row r="89" spans="1:128" ht="30" customHeight="1" x14ac:dyDescent="0.2">
      <c r="A89" s="468"/>
      <c r="B89" s="322"/>
      <c r="C89" s="143">
        <v>9</v>
      </c>
      <c r="D89" s="355"/>
      <c r="E89" s="356"/>
      <c r="F89" s="356"/>
      <c r="G89" s="357"/>
      <c r="H89" s="357"/>
      <c r="I89" s="357"/>
      <c r="J89" s="357"/>
      <c r="K89" s="357"/>
      <c r="L89" s="357"/>
      <c r="M89" s="357"/>
      <c r="N89" s="357"/>
      <c r="O89" s="357"/>
      <c r="P89" s="357"/>
      <c r="Q89" s="357"/>
      <c r="R89" s="357"/>
      <c r="S89" s="357"/>
      <c r="T89" s="357"/>
      <c r="U89" s="357"/>
      <c r="V89" s="357"/>
      <c r="W89" s="357"/>
      <c r="X89" s="357"/>
      <c r="Y89" s="357"/>
      <c r="Z89" s="357"/>
      <c r="AA89" s="358"/>
      <c r="AB89" s="53"/>
      <c r="AC89" s="53"/>
      <c r="AD89" s="53"/>
      <c r="AE89" s="53"/>
      <c r="AF89" s="54"/>
      <c r="AG89" s="72"/>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54"/>
      <c r="BM89" s="74"/>
      <c r="BN89" s="322"/>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54"/>
      <c r="CS89" s="72"/>
      <c r="CT89" s="322"/>
      <c r="CU89" s="143">
        <v>9</v>
      </c>
      <c r="CV89" s="355"/>
      <c r="CW89" s="356"/>
      <c r="CX89" s="356"/>
      <c r="CY89" s="357"/>
      <c r="CZ89" s="357"/>
      <c r="DA89" s="357"/>
      <c r="DB89" s="357"/>
      <c r="DC89" s="357"/>
      <c r="DD89" s="357"/>
      <c r="DE89" s="357"/>
      <c r="DF89" s="357"/>
      <c r="DG89" s="357"/>
      <c r="DH89" s="357"/>
      <c r="DI89" s="357"/>
      <c r="DJ89" s="357"/>
      <c r="DK89" s="357"/>
      <c r="DL89" s="357"/>
      <c r="DM89" s="357"/>
      <c r="DN89" s="357"/>
      <c r="DO89" s="357"/>
      <c r="DP89" s="357"/>
      <c r="DQ89" s="357"/>
      <c r="DR89" s="357"/>
      <c r="DS89" s="358"/>
      <c r="DT89" s="53"/>
      <c r="DU89" s="53"/>
      <c r="DV89" s="53"/>
      <c r="DW89" s="53"/>
      <c r="DX89" s="54"/>
    </row>
    <row r="90" spans="1:128" ht="30" customHeight="1" x14ac:dyDescent="0.2">
      <c r="A90" s="468"/>
      <c r="B90" s="322"/>
      <c r="C90" s="143">
        <v>8</v>
      </c>
      <c r="D90" s="355"/>
      <c r="E90" s="356"/>
      <c r="F90" s="356"/>
      <c r="G90" s="357"/>
      <c r="H90" s="357"/>
      <c r="I90" s="357"/>
      <c r="J90" s="357"/>
      <c r="K90" s="357"/>
      <c r="L90" s="357"/>
      <c r="M90" s="357"/>
      <c r="N90" s="357"/>
      <c r="O90" s="357"/>
      <c r="P90" s="357"/>
      <c r="Q90" s="357"/>
      <c r="R90" s="357"/>
      <c r="S90" s="357"/>
      <c r="T90" s="357"/>
      <c r="U90" s="357"/>
      <c r="V90" s="357"/>
      <c r="W90" s="357"/>
      <c r="X90" s="357"/>
      <c r="Y90" s="357"/>
      <c r="Z90" s="357"/>
      <c r="AA90" s="358"/>
      <c r="AB90" s="53"/>
      <c r="AC90" s="53"/>
      <c r="AD90" s="53"/>
      <c r="AE90" s="53"/>
      <c r="AF90" s="54"/>
      <c r="AG90" s="72"/>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54"/>
      <c r="BM90" s="74"/>
      <c r="BN90" s="322"/>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54"/>
      <c r="CS90" s="72"/>
      <c r="CT90" s="322"/>
      <c r="CU90" s="143">
        <v>8</v>
      </c>
      <c r="CV90" s="355"/>
      <c r="CW90" s="356"/>
      <c r="CX90" s="356"/>
      <c r="CY90" s="357"/>
      <c r="CZ90" s="357"/>
      <c r="DA90" s="357"/>
      <c r="DB90" s="357"/>
      <c r="DC90" s="357"/>
      <c r="DD90" s="357"/>
      <c r="DE90" s="357"/>
      <c r="DF90" s="357"/>
      <c r="DG90" s="357"/>
      <c r="DH90" s="357"/>
      <c r="DI90" s="357"/>
      <c r="DJ90" s="357"/>
      <c r="DK90" s="357"/>
      <c r="DL90" s="357"/>
      <c r="DM90" s="357"/>
      <c r="DN90" s="357"/>
      <c r="DO90" s="357"/>
      <c r="DP90" s="357"/>
      <c r="DQ90" s="357"/>
      <c r="DR90" s="357"/>
      <c r="DS90" s="358"/>
      <c r="DT90" s="53"/>
      <c r="DU90" s="53"/>
      <c r="DV90" s="53"/>
      <c r="DW90" s="53"/>
      <c r="DX90" s="54"/>
    </row>
    <row r="91" spans="1:128" ht="30" customHeight="1" x14ac:dyDescent="0.2">
      <c r="A91" s="468"/>
      <c r="B91" s="322"/>
      <c r="C91" s="143">
        <v>7</v>
      </c>
      <c r="D91" s="355"/>
      <c r="E91" s="356"/>
      <c r="F91" s="356"/>
      <c r="G91" s="357"/>
      <c r="H91" s="357"/>
      <c r="I91" s="357"/>
      <c r="J91" s="357"/>
      <c r="K91" s="357"/>
      <c r="L91" s="357"/>
      <c r="M91" s="357"/>
      <c r="N91" s="357"/>
      <c r="O91" s="357"/>
      <c r="P91" s="357"/>
      <c r="Q91" s="357"/>
      <c r="R91" s="357"/>
      <c r="S91" s="357"/>
      <c r="T91" s="357"/>
      <c r="U91" s="357"/>
      <c r="V91" s="357"/>
      <c r="W91" s="357"/>
      <c r="X91" s="357"/>
      <c r="Y91" s="357"/>
      <c r="Z91" s="357"/>
      <c r="AA91" s="358"/>
      <c r="AB91" s="53"/>
      <c r="AC91" s="53"/>
      <c r="AD91" s="53"/>
      <c r="AE91" s="53"/>
      <c r="AF91" s="54"/>
      <c r="AG91" s="72"/>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54"/>
      <c r="BM91" s="74"/>
      <c r="BN91" s="322"/>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54"/>
      <c r="CS91" s="72"/>
      <c r="CT91" s="322"/>
      <c r="CU91" s="143">
        <v>7</v>
      </c>
      <c r="CV91" s="355"/>
      <c r="CW91" s="356"/>
      <c r="CX91" s="356"/>
      <c r="CY91" s="357"/>
      <c r="CZ91" s="357"/>
      <c r="DA91" s="357"/>
      <c r="DB91" s="357"/>
      <c r="DC91" s="357"/>
      <c r="DD91" s="357"/>
      <c r="DE91" s="357"/>
      <c r="DF91" s="357"/>
      <c r="DG91" s="357"/>
      <c r="DH91" s="357"/>
      <c r="DI91" s="357"/>
      <c r="DJ91" s="357"/>
      <c r="DK91" s="357"/>
      <c r="DL91" s="357"/>
      <c r="DM91" s="357"/>
      <c r="DN91" s="357"/>
      <c r="DO91" s="357"/>
      <c r="DP91" s="357"/>
      <c r="DQ91" s="357"/>
      <c r="DR91" s="357"/>
      <c r="DS91" s="358"/>
      <c r="DT91" s="53"/>
      <c r="DU91" s="53"/>
      <c r="DV91" s="53"/>
      <c r="DW91" s="53"/>
      <c r="DX91" s="54"/>
    </row>
    <row r="92" spans="1:128" ht="30" customHeight="1" x14ac:dyDescent="0.2">
      <c r="A92" s="468"/>
      <c r="B92" s="322"/>
      <c r="C92" s="143">
        <v>6</v>
      </c>
      <c r="D92" s="355"/>
      <c r="E92" s="356"/>
      <c r="F92" s="356"/>
      <c r="G92" s="357"/>
      <c r="H92" s="357"/>
      <c r="I92" s="357"/>
      <c r="J92" s="357"/>
      <c r="K92" s="357"/>
      <c r="L92" s="357"/>
      <c r="M92" s="357"/>
      <c r="N92" s="357"/>
      <c r="O92" s="357"/>
      <c r="P92" s="357"/>
      <c r="Q92" s="357"/>
      <c r="R92" s="357"/>
      <c r="S92" s="357"/>
      <c r="T92" s="357"/>
      <c r="U92" s="357"/>
      <c r="V92" s="357"/>
      <c r="W92" s="357"/>
      <c r="X92" s="357"/>
      <c r="Y92" s="357"/>
      <c r="Z92" s="357"/>
      <c r="AA92" s="358"/>
      <c r="AB92" s="53"/>
      <c r="AC92" s="53"/>
      <c r="AD92" s="53"/>
      <c r="AE92" s="53"/>
      <c r="AF92" s="54"/>
      <c r="AG92" s="72"/>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54"/>
      <c r="BM92" s="74"/>
      <c r="BN92" s="322"/>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54"/>
      <c r="CS92" s="72"/>
      <c r="CT92" s="322"/>
      <c r="CU92" s="143">
        <v>6</v>
      </c>
      <c r="CV92" s="355"/>
      <c r="CW92" s="356"/>
      <c r="CX92" s="356"/>
      <c r="CY92" s="357"/>
      <c r="CZ92" s="357"/>
      <c r="DA92" s="357"/>
      <c r="DB92" s="357"/>
      <c r="DC92" s="357"/>
      <c r="DD92" s="357"/>
      <c r="DE92" s="357"/>
      <c r="DF92" s="357"/>
      <c r="DG92" s="357"/>
      <c r="DH92" s="357"/>
      <c r="DI92" s="357"/>
      <c r="DJ92" s="357"/>
      <c r="DK92" s="357"/>
      <c r="DL92" s="357"/>
      <c r="DM92" s="357"/>
      <c r="DN92" s="357"/>
      <c r="DO92" s="357"/>
      <c r="DP92" s="357"/>
      <c r="DQ92" s="357"/>
      <c r="DR92" s="357"/>
      <c r="DS92" s="358"/>
      <c r="DT92" s="53"/>
      <c r="DU92" s="53"/>
      <c r="DV92" s="53"/>
      <c r="DW92" s="53"/>
      <c r="DX92" s="54"/>
    </row>
    <row r="93" spans="1:128" ht="30" customHeight="1" x14ac:dyDescent="0.2">
      <c r="A93" s="468"/>
      <c r="B93" s="322"/>
      <c r="C93" s="143">
        <v>5</v>
      </c>
      <c r="D93" s="355"/>
      <c r="E93" s="356"/>
      <c r="F93" s="356"/>
      <c r="G93" s="357"/>
      <c r="H93" s="357"/>
      <c r="I93" s="357"/>
      <c r="J93" s="357"/>
      <c r="K93" s="357"/>
      <c r="L93" s="357"/>
      <c r="M93" s="357"/>
      <c r="N93" s="357"/>
      <c r="O93" s="357"/>
      <c r="P93" s="357"/>
      <c r="Q93" s="357"/>
      <c r="R93" s="357"/>
      <c r="S93" s="357"/>
      <c r="T93" s="357"/>
      <c r="U93" s="357"/>
      <c r="V93" s="357"/>
      <c r="W93" s="357"/>
      <c r="X93" s="357"/>
      <c r="Y93" s="357"/>
      <c r="Z93" s="357"/>
      <c r="AA93" s="358"/>
      <c r="AB93" s="53"/>
      <c r="AC93" s="53"/>
      <c r="AD93" s="53"/>
      <c r="AE93" s="53"/>
      <c r="AF93" s="54"/>
      <c r="AG93" s="72"/>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54"/>
      <c r="BM93" s="74"/>
      <c r="BN93" s="322"/>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54"/>
      <c r="CS93" s="72"/>
      <c r="CT93" s="322"/>
      <c r="CU93" s="143">
        <v>5</v>
      </c>
      <c r="CV93" s="355"/>
      <c r="CW93" s="356"/>
      <c r="CX93" s="356"/>
      <c r="CY93" s="357"/>
      <c r="CZ93" s="357"/>
      <c r="DA93" s="357"/>
      <c r="DB93" s="357"/>
      <c r="DC93" s="357"/>
      <c r="DD93" s="357"/>
      <c r="DE93" s="357"/>
      <c r="DF93" s="357"/>
      <c r="DG93" s="357"/>
      <c r="DH93" s="357"/>
      <c r="DI93" s="357"/>
      <c r="DJ93" s="357"/>
      <c r="DK93" s="357"/>
      <c r="DL93" s="357"/>
      <c r="DM93" s="357"/>
      <c r="DN93" s="357"/>
      <c r="DO93" s="357"/>
      <c r="DP93" s="357"/>
      <c r="DQ93" s="357"/>
      <c r="DR93" s="357"/>
      <c r="DS93" s="358"/>
      <c r="DT93" s="53"/>
      <c r="DU93" s="53"/>
      <c r="DV93" s="53"/>
      <c r="DW93" s="53"/>
      <c r="DX93" s="54"/>
    </row>
    <row r="94" spans="1:128" ht="30" customHeight="1" x14ac:dyDescent="0.2">
      <c r="A94" s="468"/>
      <c r="B94" s="322"/>
      <c r="C94" s="143">
        <v>4</v>
      </c>
      <c r="D94" s="355"/>
      <c r="E94" s="356"/>
      <c r="F94" s="356"/>
      <c r="G94" s="357"/>
      <c r="H94" s="357"/>
      <c r="I94" s="357"/>
      <c r="J94" s="357"/>
      <c r="K94" s="357"/>
      <c r="L94" s="357"/>
      <c r="M94" s="357"/>
      <c r="N94" s="357"/>
      <c r="O94" s="357"/>
      <c r="P94" s="357"/>
      <c r="Q94" s="357"/>
      <c r="R94" s="357"/>
      <c r="S94" s="357"/>
      <c r="T94" s="357"/>
      <c r="U94" s="357"/>
      <c r="V94" s="357"/>
      <c r="W94" s="357"/>
      <c r="X94" s="357"/>
      <c r="Y94" s="357"/>
      <c r="Z94" s="357"/>
      <c r="AA94" s="358"/>
      <c r="AB94" s="53"/>
      <c r="AC94" s="53"/>
      <c r="AD94" s="53"/>
      <c r="AE94" s="53"/>
      <c r="AF94" s="54"/>
      <c r="AG94" s="72"/>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54"/>
      <c r="BM94" s="74"/>
      <c r="BN94" s="322"/>
      <c r="BO94" s="143">
        <v>4</v>
      </c>
      <c r="BP94" s="355"/>
      <c r="BQ94" s="356"/>
      <c r="BR94" s="356"/>
      <c r="BS94" s="357"/>
      <c r="BT94" s="357"/>
      <c r="BU94" s="357"/>
      <c r="BV94" s="357"/>
      <c r="BW94" s="357"/>
      <c r="BX94" s="357"/>
      <c r="BY94" s="357"/>
      <c r="BZ94" s="357"/>
      <c r="CA94" s="357"/>
      <c r="CB94" s="357"/>
      <c r="CC94" s="357"/>
      <c r="CD94" s="357"/>
      <c r="CE94" s="357"/>
      <c r="CF94" s="357"/>
      <c r="CG94" s="357"/>
      <c r="CH94" s="357"/>
      <c r="CI94" s="357"/>
      <c r="CJ94" s="357"/>
      <c r="CK94" s="357"/>
      <c r="CL94" s="357"/>
      <c r="CM94" s="358"/>
      <c r="CN94" s="53"/>
      <c r="CO94" s="53"/>
      <c r="CP94" s="53"/>
      <c r="CQ94" s="53"/>
      <c r="CR94" s="54"/>
      <c r="CS94" s="72"/>
      <c r="CT94" s="322"/>
      <c r="CU94" s="143">
        <v>4</v>
      </c>
      <c r="CV94" s="355"/>
      <c r="CW94" s="356"/>
      <c r="CX94" s="356"/>
      <c r="CY94" s="357"/>
      <c r="CZ94" s="357"/>
      <c r="DA94" s="357"/>
      <c r="DB94" s="357"/>
      <c r="DC94" s="357"/>
      <c r="DD94" s="357"/>
      <c r="DE94" s="357"/>
      <c r="DF94" s="357"/>
      <c r="DG94" s="357"/>
      <c r="DH94" s="357"/>
      <c r="DI94" s="357"/>
      <c r="DJ94" s="357"/>
      <c r="DK94" s="357"/>
      <c r="DL94" s="357"/>
      <c r="DM94" s="357"/>
      <c r="DN94" s="357"/>
      <c r="DO94" s="357"/>
      <c r="DP94" s="357"/>
      <c r="DQ94" s="357"/>
      <c r="DR94" s="357"/>
      <c r="DS94" s="358"/>
      <c r="DT94" s="53"/>
      <c r="DU94" s="53"/>
      <c r="DV94" s="53"/>
      <c r="DW94" s="53"/>
      <c r="DX94" s="54"/>
    </row>
    <row r="95" spans="1:128" ht="30" customHeight="1" x14ac:dyDescent="0.2">
      <c r="A95" s="468"/>
      <c r="B95" s="322"/>
      <c r="C95" s="143">
        <v>3</v>
      </c>
      <c r="D95" s="355"/>
      <c r="E95" s="356"/>
      <c r="F95" s="356"/>
      <c r="G95" s="357"/>
      <c r="H95" s="357"/>
      <c r="I95" s="357"/>
      <c r="J95" s="357"/>
      <c r="K95" s="357"/>
      <c r="L95" s="357"/>
      <c r="M95" s="357"/>
      <c r="N95" s="357"/>
      <c r="O95" s="357"/>
      <c r="P95" s="357"/>
      <c r="Q95" s="357"/>
      <c r="R95" s="357"/>
      <c r="S95" s="357"/>
      <c r="T95" s="357"/>
      <c r="U95" s="357"/>
      <c r="V95" s="357"/>
      <c r="W95" s="357"/>
      <c r="X95" s="357"/>
      <c r="Y95" s="357"/>
      <c r="Z95" s="357"/>
      <c r="AA95" s="358"/>
      <c r="AB95" s="53"/>
      <c r="AC95" s="53"/>
      <c r="AD95" s="53"/>
      <c r="AE95" s="53"/>
      <c r="AF95" s="54"/>
      <c r="AG95" s="72"/>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54"/>
      <c r="BM95" s="74"/>
      <c r="BN95" s="322"/>
      <c r="BO95" s="143">
        <v>3</v>
      </c>
      <c r="BP95" s="355"/>
      <c r="BQ95" s="356"/>
      <c r="BR95" s="356"/>
      <c r="BS95" s="357"/>
      <c r="BT95" s="357"/>
      <c r="BU95" s="357"/>
      <c r="BV95" s="357"/>
      <c r="BW95" s="357"/>
      <c r="BX95" s="357"/>
      <c r="BY95" s="357"/>
      <c r="BZ95" s="357"/>
      <c r="CA95" s="357"/>
      <c r="CB95" s="357"/>
      <c r="CC95" s="357"/>
      <c r="CD95" s="357"/>
      <c r="CE95" s="357"/>
      <c r="CF95" s="357"/>
      <c r="CG95" s="357"/>
      <c r="CH95" s="357"/>
      <c r="CI95" s="357"/>
      <c r="CJ95" s="357"/>
      <c r="CK95" s="357"/>
      <c r="CL95" s="357"/>
      <c r="CM95" s="358"/>
      <c r="CN95" s="53"/>
      <c r="CO95" s="53"/>
      <c r="CP95" s="53"/>
      <c r="CQ95" s="53"/>
      <c r="CR95" s="54"/>
      <c r="CS95" s="72"/>
      <c r="CT95" s="322"/>
      <c r="CU95" s="143">
        <v>3</v>
      </c>
      <c r="CV95" s="355"/>
      <c r="CW95" s="356"/>
      <c r="CX95" s="356"/>
      <c r="CY95" s="357"/>
      <c r="CZ95" s="357"/>
      <c r="DA95" s="357"/>
      <c r="DB95" s="357"/>
      <c r="DC95" s="357"/>
      <c r="DD95" s="357"/>
      <c r="DE95" s="357"/>
      <c r="DF95" s="357"/>
      <c r="DG95" s="357"/>
      <c r="DH95" s="357"/>
      <c r="DI95" s="357"/>
      <c r="DJ95" s="357"/>
      <c r="DK95" s="357"/>
      <c r="DL95" s="357"/>
      <c r="DM95" s="357"/>
      <c r="DN95" s="357"/>
      <c r="DO95" s="357"/>
      <c r="DP95" s="357"/>
      <c r="DQ95" s="357"/>
      <c r="DR95" s="357"/>
      <c r="DS95" s="358"/>
      <c r="DT95" s="53"/>
      <c r="DU95" s="53"/>
      <c r="DV95" s="53"/>
      <c r="DW95" s="53"/>
      <c r="DX95" s="54"/>
    </row>
    <row r="96" spans="1:128" ht="30" customHeight="1" x14ac:dyDescent="0.2">
      <c r="A96" s="468"/>
      <c r="B96" s="322"/>
      <c r="C96" s="143">
        <v>2</v>
      </c>
      <c r="D96" s="355"/>
      <c r="E96" s="356"/>
      <c r="F96" s="356"/>
      <c r="G96" s="357"/>
      <c r="H96" s="357"/>
      <c r="I96" s="357"/>
      <c r="J96" s="357"/>
      <c r="K96" s="357"/>
      <c r="L96" s="357"/>
      <c r="M96" s="357"/>
      <c r="N96" s="357"/>
      <c r="O96" s="357"/>
      <c r="P96" s="357"/>
      <c r="Q96" s="357"/>
      <c r="R96" s="357"/>
      <c r="S96" s="357"/>
      <c r="T96" s="357"/>
      <c r="U96" s="357"/>
      <c r="V96" s="357"/>
      <c r="W96" s="357"/>
      <c r="X96" s="357"/>
      <c r="Y96" s="357"/>
      <c r="Z96" s="357"/>
      <c r="AA96" s="358"/>
      <c r="AB96" s="53"/>
      <c r="AC96" s="53"/>
      <c r="AD96" s="53"/>
      <c r="AE96" s="53"/>
      <c r="AF96" s="54"/>
      <c r="AG96" s="72"/>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54"/>
      <c r="BM96" s="74"/>
      <c r="BN96" s="322"/>
      <c r="BO96" s="143">
        <v>2</v>
      </c>
      <c r="BP96" s="355"/>
      <c r="BQ96" s="356"/>
      <c r="BR96" s="356"/>
      <c r="BS96" s="357"/>
      <c r="BT96" s="357"/>
      <c r="BU96" s="357"/>
      <c r="BV96" s="357"/>
      <c r="BW96" s="357"/>
      <c r="BX96" s="357"/>
      <c r="BY96" s="357"/>
      <c r="BZ96" s="357"/>
      <c r="CA96" s="357"/>
      <c r="CB96" s="357"/>
      <c r="CC96" s="357"/>
      <c r="CD96" s="357"/>
      <c r="CE96" s="357"/>
      <c r="CF96" s="357"/>
      <c r="CG96" s="357"/>
      <c r="CH96" s="357"/>
      <c r="CI96" s="357"/>
      <c r="CJ96" s="357"/>
      <c r="CK96" s="357"/>
      <c r="CL96" s="357"/>
      <c r="CM96" s="358"/>
      <c r="CN96" s="53"/>
      <c r="CO96" s="53"/>
      <c r="CP96" s="53"/>
      <c r="CQ96" s="53"/>
      <c r="CR96" s="54"/>
      <c r="CS96" s="72"/>
      <c r="CT96" s="322"/>
      <c r="CU96" s="143">
        <v>2</v>
      </c>
      <c r="CV96" s="490"/>
      <c r="CW96" s="491"/>
      <c r="CX96" s="491"/>
      <c r="CY96" s="357"/>
      <c r="CZ96" s="357"/>
      <c r="DA96" s="357"/>
      <c r="DB96" s="357"/>
      <c r="DC96" s="357"/>
      <c r="DD96" s="357"/>
      <c r="DE96" s="357"/>
      <c r="DF96" s="357"/>
      <c r="DG96" s="357"/>
      <c r="DH96" s="357"/>
      <c r="DI96" s="357"/>
      <c r="DJ96" s="357"/>
      <c r="DK96" s="357"/>
      <c r="DL96" s="357"/>
      <c r="DM96" s="357"/>
      <c r="DN96" s="357"/>
      <c r="DO96" s="357"/>
      <c r="DP96" s="357"/>
      <c r="DQ96" s="357"/>
      <c r="DR96" s="357"/>
      <c r="DS96" s="358"/>
      <c r="DT96" s="53"/>
      <c r="DU96" s="53"/>
      <c r="DV96" s="53"/>
      <c r="DW96" s="53"/>
      <c r="DX96" s="54"/>
    </row>
    <row r="97" spans="1:128" ht="30" customHeight="1" x14ac:dyDescent="0.2">
      <c r="A97" s="468"/>
      <c r="B97" s="322"/>
      <c r="C97" s="143">
        <v>1</v>
      </c>
      <c r="D97" s="497"/>
      <c r="E97" s="498"/>
      <c r="F97" s="498"/>
      <c r="G97" s="361"/>
      <c r="H97" s="361"/>
      <c r="I97" s="361"/>
      <c r="J97" s="361"/>
      <c r="K97" s="361"/>
      <c r="L97" s="361"/>
      <c r="M97" s="361"/>
      <c r="N97" s="361"/>
      <c r="O97" s="361"/>
      <c r="P97" s="361"/>
      <c r="Q97" s="361"/>
      <c r="R97" s="361"/>
      <c r="S97" s="361"/>
      <c r="T97" s="361"/>
      <c r="U97" s="361"/>
      <c r="V97" s="361"/>
      <c r="W97" s="361"/>
      <c r="X97" s="361"/>
      <c r="Y97" s="361"/>
      <c r="Z97" s="361"/>
      <c r="AA97" s="362"/>
      <c r="AB97" s="53"/>
      <c r="AC97" s="53"/>
      <c r="AD97" s="53"/>
      <c r="AE97" s="53"/>
      <c r="AF97" s="54"/>
      <c r="AG97" s="72"/>
      <c r="AH97" s="322"/>
      <c r="AI97" s="143">
        <v>1</v>
      </c>
      <c r="AJ97" s="355"/>
      <c r="AK97" s="356"/>
      <c r="AL97" s="356"/>
      <c r="AM97" s="357"/>
      <c r="AN97" s="357"/>
      <c r="AO97" s="357"/>
      <c r="AP97" s="357"/>
      <c r="AQ97" s="357"/>
      <c r="AR97" s="357"/>
      <c r="AS97" s="357"/>
      <c r="AT97" s="357"/>
      <c r="AU97" s="357"/>
      <c r="AV97" s="357"/>
      <c r="AW97" s="357"/>
      <c r="AX97" s="357"/>
      <c r="AY97" s="357"/>
      <c r="AZ97" s="357"/>
      <c r="BA97" s="357"/>
      <c r="BB97" s="357"/>
      <c r="BC97" s="357"/>
      <c r="BD97" s="357"/>
      <c r="BE97" s="357"/>
      <c r="BF97" s="357"/>
      <c r="BG97" s="358"/>
      <c r="BH97" s="53"/>
      <c r="BI97" s="53"/>
      <c r="BJ97" s="53"/>
      <c r="BK97" s="53"/>
      <c r="BL97" s="54"/>
      <c r="BM97" s="74"/>
      <c r="BN97" s="322"/>
      <c r="BO97" s="143">
        <v>1</v>
      </c>
      <c r="BP97" s="359"/>
      <c r="BQ97" s="360"/>
      <c r="BR97" s="360"/>
      <c r="BS97" s="361"/>
      <c r="BT97" s="361"/>
      <c r="BU97" s="361"/>
      <c r="BV97" s="361"/>
      <c r="BW97" s="361"/>
      <c r="BX97" s="361"/>
      <c r="BY97" s="361"/>
      <c r="BZ97" s="361"/>
      <c r="CA97" s="361"/>
      <c r="CB97" s="361"/>
      <c r="CC97" s="361"/>
      <c r="CD97" s="361"/>
      <c r="CE97" s="361"/>
      <c r="CF97" s="361"/>
      <c r="CG97" s="361"/>
      <c r="CH97" s="361"/>
      <c r="CI97" s="361"/>
      <c r="CJ97" s="361"/>
      <c r="CK97" s="361"/>
      <c r="CL97" s="361"/>
      <c r="CM97" s="362"/>
      <c r="CN97" s="53"/>
      <c r="CO97" s="53"/>
      <c r="CP97" s="53"/>
      <c r="CQ97" s="53"/>
      <c r="CR97" s="54"/>
      <c r="CS97" s="72"/>
      <c r="CT97" s="322"/>
      <c r="CU97" s="143">
        <v>1</v>
      </c>
      <c r="CV97" s="355"/>
      <c r="CW97" s="356"/>
      <c r="CX97" s="356"/>
      <c r="CY97" s="357"/>
      <c r="CZ97" s="357"/>
      <c r="DA97" s="357"/>
      <c r="DB97" s="357"/>
      <c r="DC97" s="357"/>
      <c r="DD97" s="357"/>
      <c r="DE97" s="357"/>
      <c r="DF97" s="357"/>
      <c r="DG97" s="357"/>
      <c r="DH97" s="357"/>
      <c r="DI97" s="357"/>
      <c r="DJ97" s="357"/>
      <c r="DK97" s="357"/>
      <c r="DL97" s="357"/>
      <c r="DM97" s="357"/>
      <c r="DN97" s="357"/>
      <c r="DO97" s="357"/>
      <c r="DP97" s="357"/>
      <c r="DQ97" s="357"/>
      <c r="DR97" s="357"/>
      <c r="DS97" s="358"/>
      <c r="DT97" s="53"/>
      <c r="DU97" s="53"/>
      <c r="DV97" s="53"/>
      <c r="DW97" s="53"/>
      <c r="DX97" s="54"/>
    </row>
    <row r="98" spans="1:128" ht="30" customHeight="1" x14ac:dyDescent="0.2">
      <c r="A98" s="468"/>
      <c r="B98" s="322"/>
      <c r="C98" s="149"/>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54"/>
      <c r="AG98" s="72"/>
      <c r="AH98" s="322"/>
      <c r="AI98" s="149"/>
      <c r="AJ98" s="454" t="s">
        <v>41</v>
      </c>
      <c r="AK98" s="455"/>
      <c r="AL98" s="455"/>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54"/>
      <c r="BM98" s="74"/>
      <c r="BN98" s="322"/>
      <c r="BO98" s="149"/>
      <c r="BP98" s="454" t="s">
        <v>41</v>
      </c>
      <c r="BQ98" s="455"/>
      <c r="BR98" s="455"/>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54"/>
      <c r="CS98" s="72"/>
      <c r="CT98" s="322"/>
      <c r="CU98" s="149"/>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54"/>
    </row>
    <row r="99" spans="1:128" ht="30" customHeight="1" x14ac:dyDescent="0.2">
      <c r="A99" s="468"/>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54"/>
      <c r="AG99" s="72"/>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54"/>
      <c r="BM99" s="74"/>
      <c r="BN99" s="323"/>
      <c r="BO99" s="149"/>
      <c r="BP99" s="389" t="s">
        <v>42</v>
      </c>
      <c r="BQ99" s="390"/>
      <c r="BR99" s="390"/>
      <c r="BS99" s="390"/>
      <c r="BT99" s="390"/>
      <c r="BU99" s="390"/>
      <c r="BV99" s="390"/>
      <c r="BW99" s="390"/>
      <c r="BX99" s="390"/>
      <c r="BY99" s="390"/>
      <c r="BZ99" s="390"/>
      <c r="CA99" s="390"/>
      <c r="CB99" s="390"/>
      <c r="CC99" s="390"/>
      <c r="CD99" s="390"/>
      <c r="CE99" s="390"/>
      <c r="CF99" s="390"/>
      <c r="CG99" s="390"/>
      <c r="CH99" s="390"/>
      <c r="CI99" s="390"/>
      <c r="CJ99" s="390"/>
      <c r="CK99" s="390"/>
      <c r="CL99" s="390"/>
      <c r="CM99" s="391"/>
      <c r="CN99" s="53"/>
      <c r="CO99" s="53"/>
      <c r="CP99" s="53"/>
      <c r="CQ99" s="53"/>
      <c r="CR99" s="54"/>
      <c r="CS99" s="72"/>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54"/>
    </row>
    <row r="100" spans="1:128" x14ac:dyDescent="0.2">
      <c r="A100" s="46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4"/>
      <c r="AG100" s="72"/>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4"/>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4"/>
      <c r="CS100" s="72"/>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4"/>
    </row>
    <row r="101" spans="1:128" x14ac:dyDescent="0.2">
      <c r="A101" s="46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4"/>
      <c r="AG101" s="72"/>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4"/>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4"/>
      <c r="CS101" s="72"/>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4"/>
    </row>
    <row r="102" spans="1:128" x14ac:dyDescent="0.2">
      <c r="A102" s="46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4"/>
      <c r="AG102" s="72"/>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4"/>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4"/>
      <c r="CS102" s="72"/>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4"/>
    </row>
    <row r="103" spans="1:128" x14ac:dyDescent="0.2">
      <c r="A103" s="46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4"/>
      <c r="AG103" s="72"/>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4"/>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4"/>
      <c r="CS103" s="72"/>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4"/>
    </row>
    <row r="104" spans="1:128" x14ac:dyDescent="0.2">
      <c r="A104" s="46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4"/>
      <c r="AG104" s="72"/>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4"/>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4"/>
      <c r="CS104" s="72"/>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4"/>
    </row>
    <row r="105" spans="1:128" x14ac:dyDescent="0.2">
      <c r="A105" s="46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4"/>
      <c r="AG105" s="72"/>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4"/>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4"/>
      <c r="CS105" s="72"/>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4"/>
    </row>
    <row r="106" spans="1:128" x14ac:dyDescent="0.2">
      <c r="A106" s="46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4"/>
      <c r="AG106" s="72"/>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4"/>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4"/>
      <c r="CS106" s="72"/>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4"/>
    </row>
    <row r="107" spans="1:128" x14ac:dyDescent="0.2">
      <c r="A107" s="46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4"/>
      <c r="AG107" s="72"/>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4"/>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4"/>
      <c r="CS107" s="72"/>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4"/>
    </row>
    <row r="108" spans="1:128" x14ac:dyDescent="0.2">
      <c r="A108" s="46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4"/>
      <c r="AG108" s="72"/>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4"/>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4"/>
      <c r="CS108" s="72"/>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4"/>
    </row>
    <row r="109" spans="1:128" x14ac:dyDescent="0.2">
      <c r="A109" s="46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4"/>
      <c r="AG109" s="72"/>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4"/>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54"/>
      <c r="CS109" s="72"/>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54"/>
    </row>
    <row r="110" spans="1:128" x14ac:dyDescent="0.2">
      <c r="A110" s="46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4"/>
      <c r="AG110" s="72"/>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4"/>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54"/>
      <c r="CS110" s="72"/>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54"/>
    </row>
    <row r="111" spans="1:128" x14ac:dyDescent="0.2">
      <c r="A111" s="46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4"/>
      <c r="AG111" s="72"/>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4"/>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54"/>
      <c r="CS111" s="72"/>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54"/>
    </row>
    <row r="112" spans="1:128" ht="24.95" customHeight="1" x14ac:dyDescent="0.2">
      <c r="A112" s="46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4"/>
      <c r="AG112" s="72"/>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4"/>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4"/>
      <c r="CS112" s="72"/>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4"/>
    </row>
    <row r="113" spans="1:128" s="40" customFormat="1" ht="15" customHeight="1" x14ac:dyDescent="0.2">
      <c r="A113" s="468"/>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5"/>
      <c r="AG113" s="72"/>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5"/>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5"/>
      <c r="CS113" s="72"/>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5"/>
    </row>
    <row r="114" spans="1:128" s="40" customFormat="1" ht="15" customHeight="1" x14ac:dyDescent="0.2">
      <c r="A114" s="468"/>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5"/>
      <c r="AG114" s="72"/>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5"/>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5"/>
      <c r="CS114" s="72"/>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5"/>
    </row>
    <row r="115" spans="1:128" ht="24.95" customHeight="1" x14ac:dyDescent="0.2">
      <c r="A115" s="46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54"/>
      <c r="AG115" s="72"/>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54"/>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54"/>
      <c r="CS115" s="72"/>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54"/>
    </row>
    <row r="116" spans="1:128" ht="24.95" customHeight="1" x14ac:dyDescent="0.2">
      <c r="A116" s="46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4"/>
      <c r="AG116" s="72"/>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4"/>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54"/>
      <c r="CS116" s="72"/>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54"/>
    </row>
    <row r="117" spans="1:128" ht="24.95" customHeight="1" x14ac:dyDescent="0.2">
      <c r="A117" s="46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4"/>
      <c r="AG117" s="72"/>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4"/>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54"/>
      <c r="CS117" s="72"/>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54"/>
    </row>
    <row r="118" spans="1:128" ht="24.95" customHeight="1" x14ac:dyDescent="0.2">
      <c r="A118" s="46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4"/>
      <c r="AG118" s="72"/>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4"/>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54"/>
      <c r="CS118" s="72"/>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54"/>
    </row>
    <row r="119" spans="1:128" ht="24.95" customHeight="1" x14ac:dyDescent="0.2">
      <c r="A119" s="46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4"/>
      <c r="AG119" s="72"/>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4"/>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54"/>
      <c r="CS119" s="72"/>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54"/>
    </row>
    <row r="120" spans="1:128" ht="24.95" customHeight="1" x14ac:dyDescent="0.2">
      <c r="A120" s="46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4"/>
      <c r="AG120" s="72"/>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4"/>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54"/>
      <c r="CS120" s="72"/>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54"/>
    </row>
    <row r="121" spans="1:128" ht="24.95" customHeight="1" thickBot="1" x14ac:dyDescent="0.25">
      <c r="A121" s="469"/>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8"/>
      <c r="AG121" s="73"/>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8"/>
      <c r="BM121" s="74"/>
      <c r="BN121" s="57"/>
      <c r="BO121" s="57"/>
      <c r="BP121" s="57"/>
      <c r="BQ121" s="57"/>
      <c r="BR121" s="57"/>
      <c r="BS121" s="57"/>
      <c r="BT121" s="57"/>
      <c r="BU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8"/>
      <c r="CS121" s="73"/>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c r="DR121" s="57"/>
      <c r="DS121" s="57"/>
      <c r="DT121" s="57"/>
      <c r="DU121" s="57"/>
      <c r="DV121" s="57"/>
      <c r="DW121" s="57"/>
      <c r="DX121" s="58"/>
    </row>
    <row r="122" spans="1:128" ht="24.95" customHeight="1" thickTop="1" x14ac:dyDescent="0.2">
      <c r="A122" s="470" t="s">
        <v>43</v>
      </c>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3"/>
      <c r="AG122" s="71"/>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3"/>
      <c r="BM122" s="74"/>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3"/>
      <c r="CS122" s="71"/>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3"/>
    </row>
    <row r="123" spans="1:128" ht="24.95" customHeight="1" x14ac:dyDescent="0.2">
      <c r="A123" s="471"/>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54"/>
      <c r="AG123" s="72"/>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54"/>
      <c r="BM123" s="74"/>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54"/>
      <c r="CS123" s="72"/>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54"/>
    </row>
    <row r="124" spans="1:128" ht="24.95" customHeight="1" x14ac:dyDescent="0.2">
      <c r="A124" s="471"/>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54"/>
      <c r="AG124" s="72"/>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54"/>
      <c r="BM124" s="74"/>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54"/>
      <c r="CS124" s="72"/>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54"/>
    </row>
    <row r="125" spans="1:128" ht="24.95" customHeight="1" x14ac:dyDescent="0.2">
      <c r="A125" s="471"/>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54"/>
      <c r="AG125" s="72"/>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54"/>
      <c r="BM125" s="74"/>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54"/>
      <c r="CS125" s="72"/>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54"/>
    </row>
    <row r="126" spans="1:128" ht="24.95" customHeight="1" x14ac:dyDescent="0.2">
      <c r="A126" s="471"/>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54"/>
      <c r="AG126" s="72"/>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54"/>
      <c r="BM126" s="74"/>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54"/>
      <c r="CS126" s="72"/>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54"/>
    </row>
    <row r="127" spans="1:128" ht="24.95" customHeight="1" x14ac:dyDescent="0.2">
      <c r="A127" s="471"/>
      <c r="B127" s="266"/>
      <c r="C127" s="267"/>
      <c r="D127" s="450"/>
      <c r="E127" s="484"/>
      <c r="F127" s="484"/>
      <c r="G127" s="484"/>
      <c r="H127" s="484"/>
      <c r="I127" s="485"/>
      <c r="J127" s="486"/>
      <c r="K127" s="486"/>
      <c r="L127" s="486"/>
      <c r="M127" s="486"/>
      <c r="N127" s="486"/>
      <c r="O127" s="486"/>
      <c r="P127" s="486"/>
      <c r="Q127" s="486"/>
      <c r="R127" s="486"/>
      <c r="S127" s="288"/>
      <c r="T127" s="288"/>
      <c r="U127" s="288"/>
      <c r="V127" s="293"/>
      <c r="W127" s="288"/>
      <c r="X127" s="197"/>
      <c r="Y127" s="197"/>
      <c r="Z127" s="196"/>
      <c r="AA127" s="196"/>
      <c r="AB127" s="53"/>
      <c r="AC127" s="53"/>
      <c r="AD127" s="53"/>
      <c r="AE127" s="53"/>
      <c r="AF127" s="54"/>
      <c r="AG127" s="72"/>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54"/>
      <c r="BM127" s="74"/>
      <c r="BN127" s="266"/>
      <c r="BO127" s="267"/>
      <c r="BP127" s="274"/>
      <c r="BQ127" s="275"/>
      <c r="BR127" s="275"/>
      <c r="BS127" s="275"/>
      <c r="BT127" s="275"/>
      <c r="BU127" s="276"/>
      <c r="BV127" s="274"/>
      <c r="BW127" s="275"/>
      <c r="BX127" s="275"/>
      <c r="BY127" s="275"/>
      <c r="BZ127" s="275"/>
      <c r="CA127" s="275"/>
      <c r="CB127" s="275"/>
      <c r="CC127" s="275"/>
      <c r="CD127" s="276"/>
      <c r="CE127" s="274"/>
      <c r="CF127" s="275"/>
      <c r="CG127" s="276"/>
      <c r="CH127" s="492"/>
      <c r="CI127" s="276"/>
      <c r="CJ127" s="45"/>
      <c r="CK127" s="45"/>
      <c r="CL127" s="148"/>
      <c r="CM127" s="148"/>
      <c r="CN127" s="53"/>
      <c r="CO127" s="53"/>
      <c r="CP127" s="53"/>
      <c r="CQ127" s="53"/>
      <c r="CR127" s="54"/>
      <c r="CS127" s="72"/>
      <c r="CT127" s="266"/>
      <c r="CU127" s="267"/>
      <c r="CV127" s="493"/>
      <c r="CW127" s="494"/>
      <c r="CX127" s="494"/>
      <c r="CY127" s="494"/>
      <c r="CZ127" s="494"/>
      <c r="DA127" s="495"/>
      <c r="DB127" s="274"/>
      <c r="DC127" s="275"/>
      <c r="DD127" s="275"/>
      <c r="DE127" s="275"/>
      <c r="DF127" s="275"/>
      <c r="DG127" s="275"/>
      <c r="DH127" s="275"/>
      <c r="DI127" s="275"/>
      <c r="DJ127" s="276"/>
      <c r="DK127" s="274"/>
      <c r="DL127" s="275"/>
      <c r="DM127" s="276"/>
      <c r="DN127" s="492"/>
      <c r="DO127" s="276"/>
      <c r="DP127" s="45"/>
      <c r="DQ127" s="45"/>
      <c r="DR127" s="148"/>
      <c r="DS127" s="148"/>
      <c r="DT127" s="53"/>
      <c r="DU127" s="53"/>
      <c r="DV127" s="53"/>
      <c r="DW127" s="53"/>
      <c r="DX127" s="54"/>
    </row>
    <row r="128" spans="1:128" ht="24.95" customHeight="1" x14ac:dyDescent="0.2">
      <c r="A128" s="471"/>
      <c r="B128" s="266"/>
      <c r="C128" s="267"/>
      <c r="D128" s="450"/>
      <c r="E128" s="484"/>
      <c r="F128" s="484"/>
      <c r="G128" s="484"/>
      <c r="H128" s="484"/>
      <c r="I128" s="485"/>
      <c r="J128" s="328"/>
      <c r="K128" s="328"/>
      <c r="L128" s="328"/>
      <c r="M128" s="328"/>
      <c r="N128" s="328"/>
      <c r="O128" s="328"/>
      <c r="P128" s="328"/>
      <c r="Q128" s="328"/>
      <c r="R128" s="328"/>
      <c r="S128" s="288"/>
      <c r="T128" s="288"/>
      <c r="U128" s="288"/>
      <c r="V128" s="293"/>
      <c r="W128" s="288"/>
      <c r="X128" s="197"/>
      <c r="Y128" s="197"/>
      <c r="Z128" s="196"/>
      <c r="AA128" s="196"/>
      <c r="AB128" s="53"/>
      <c r="AC128" s="53"/>
      <c r="AD128" s="53"/>
      <c r="AE128" s="53"/>
      <c r="AF128" s="54"/>
      <c r="AG128" s="72"/>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54"/>
      <c r="BM128" s="74"/>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54"/>
      <c r="CS128" s="72"/>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54"/>
    </row>
    <row r="129" spans="1:128" ht="24.95" customHeight="1" x14ac:dyDescent="0.2">
      <c r="A129" s="471"/>
      <c r="B129" s="266"/>
      <c r="C129" s="267"/>
      <c r="D129" s="450"/>
      <c r="E129" s="484"/>
      <c r="F129" s="484"/>
      <c r="G129" s="484"/>
      <c r="H129" s="484"/>
      <c r="I129" s="485"/>
      <c r="J129" s="486"/>
      <c r="K129" s="486"/>
      <c r="L129" s="486"/>
      <c r="M129" s="486"/>
      <c r="N129" s="486"/>
      <c r="O129" s="486"/>
      <c r="P129" s="486"/>
      <c r="Q129" s="486"/>
      <c r="R129" s="486"/>
      <c r="S129" s="288"/>
      <c r="T129" s="288"/>
      <c r="U129" s="288"/>
      <c r="V129" s="293"/>
      <c r="W129" s="288"/>
      <c r="X129" s="197"/>
      <c r="Y129" s="197"/>
      <c r="Z129" s="196"/>
      <c r="AA129" s="196"/>
      <c r="AB129" s="53"/>
      <c r="AC129" s="53"/>
      <c r="AD129" s="53"/>
      <c r="AE129" s="53"/>
      <c r="AF129" s="54"/>
      <c r="AG129" s="72"/>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54"/>
      <c r="BM129" s="74"/>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54"/>
      <c r="CS129" s="72"/>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54"/>
    </row>
    <row r="130" spans="1:128" ht="24.95" customHeight="1" x14ac:dyDescent="0.2">
      <c r="A130" s="471"/>
      <c r="B130" s="266"/>
      <c r="C130" s="267"/>
      <c r="D130" s="450"/>
      <c r="E130" s="484"/>
      <c r="F130" s="484"/>
      <c r="G130" s="484"/>
      <c r="H130" s="484"/>
      <c r="I130" s="485"/>
      <c r="J130" s="345"/>
      <c r="K130" s="489"/>
      <c r="L130" s="489"/>
      <c r="M130" s="489"/>
      <c r="N130" s="489"/>
      <c r="O130" s="489"/>
      <c r="P130" s="489"/>
      <c r="Q130" s="489"/>
      <c r="R130" s="489"/>
      <c r="S130" s="288"/>
      <c r="T130" s="288"/>
      <c r="U130" s="288"/>
      <c r="V130" s="293"/>
      <c r="W130" s="288"/>
      <c r="X130" s="197"/>
      <c r="Y130" s="197"/>
      <c r="Z130" s="196"/>
      <c r="AA130" s="196"/>
      <c r="AB130" s="53"/>
      <c r="AC130" s="53"/>
      <c r="AD130" s="53"/>
      <c r="AE130" s="53"/>
      <c r="AF130" s="54"/>
      <c r="AG130" s="72"/>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54"/>
      <c r="BM130" s="74"/>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54"/>
      <c r="CS130" s="72"/>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54"/>
    </row>
    <row r="131" spans="1:128" ht="24.95" customHeight="1" x14ac:dyDescent="0.2">
      <c r="A131" s="471"/>
      <c r="B131" s="266"/>
      <c r="C131" s="267"/>
      <c r="D131" s="450"/>
      <c r="E131" s="484"/>
      <c r="F131" s="484"/>
      <c r="G131" s="484"/>
      <c r="H131" s="484"/>
      <c r="I131" s="485"/>
      <c r="J131" s="486"/>
      <c r="K131" s="486"/>
      <c r="L131" s="486"/>
      <c r="M131" s="486"/>
      <c r="N131" s="486"/>
      <c r="O131" s="486"/>
      <c r="P131" s="486"/>
      <c r="Q131" s="486"/>
      <c r="R131" s="486"/>
      <c r="S131" s="288"/>
      <c r="T131" s="288"/>
      <c r="U131" s="288"/>
      <c r="V131" s="293"/>
      <c r="W131" s="288"/>
      <c r="X131" s="199"/>
      <c r="Y131" s="199"/>
      <c r="Z131" s="198"/>
      <c r="AA131" s="198"/>
      <c r="AB131" s="53"/>
      <c r="AC131" s="53"/>
      <c r="AD131" s="53"/>
      <c r="AE131" s="53"/>
      <c r="AF131" s="54"/>
      <c r="AG131" s="72"/>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54"/>
      <c r="BM131" s="74"/>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54"/>
      <c r="CS131" s="72"/>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54"/>
    </row>
    <row r="132" spans="1:128" ht="24.95" customHeight="1" x14ac:dyDescent="0.2">
      <c r="A132" s="471"/>
      <c r="B132" s="266"/>
      <c r="C132" s="267"/>
      <c r="D132" s="450"/>
      <c r="E132" s="484"/>
      <c r="F132" s="484"/>
      <c r="G132" s="484"/>
      <c r="H132" s="484"/>
      <c r="I132" s="485"/>
      <c r="J132" s="489"/>
      <c r="K132" s="489"/>
      <c r="L132" s="489"/>
      <c r="M132" s="489"/>
      <c r="N132" s="489"/>
      <c r="O132" s="489"/>
      <c r="P132" s="489"/>
      <c r="Q132" s="489"/>
      <c r="R132" s="489"/>
      <c r="S132" s="288"/>
      <c r="T132" s="288"/>
      <c r="U132" s="288"/>
      <c r="V132" s="288"/>
      <c r="W132" s="288"/>
      <c r="X132" s="197"/>
      <c r="Y132" s="197"/>
      <c r="Z132" s="196"/>
      <c r="AA132" s="196"/>
      <c r="AB132" s="53"/>
      <c r="AC132" s="53"/>
      <c r="AD132" s="53"/>
      <c r="AE132" s="53"/>
      <c r="AF132" s="54"/>
      <c r="AG132" s="72"/>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54"/>
      <c r="BM132" s="74"/>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54"/>
      <c r="CS132" s="72"/>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54"/>
    </row>
    <row r="133" spans="1:128" ht="24.95" customHeight="1" x14ac:dyDescent="0.2">
      <c r="A133" s="471"/>
      <c r="B133" s="266"/>
      <c r="C133" s="267"/>
      <c r="D133" s="450"/>
      <c r="E133" s="484"/>
      <c r="F133" s="484"/>
      <c r="G133" s="484"/>
      <c r="H133" s="484"/>
      <c r="I133" s="485"/>
      <c r="J133" s="486"/>
      <c r="K133" s="486"/>
      <c r="L133" s="486"/>
      <c r="M133" s="486"/>
      <c r="N133" s="486"/>
      <c r="O133" s="486"/>
      <c r="P133" s="486"/>
      <c r="Q133" s="486"/>
      <c r="R133" s="486"/>
      <c r="S133" s="288"/>
      <c r="T133" s="288"/>
      <c r="U133" s="288"/>
      <c r="V133" s="288"/>
      <c r="W133" s="288"/>
      <c r="X133" s="197"/>
      <c r="Y133" s="197"/>
      <c r="Z133" s="196"/>
      <c r="AA133" s="196"/>
      <c r="AB133" s="53"/>
      <c r="AC133" s="53"/>
      <c r="AD133" s="53"/>
      <c r="AE133" s="53"/>
      <c r="AF133" s="54"/>
      <c r="AG133" s="72"/>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54"/>
      <c r="BM133" s="74"/>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54"/>
      <c r="CS133" s="72"/>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54"/>
    </row>
    <row r="134" spans="1:128" ht="24.95" customHeight="1" x14ac:dyDescent="0.2">
      <c r="A134" s="471"/>
      <c r="B134" s="266"/>
      <c r="C134" s="374"/>
      <c r="D134" s="450"/>
      <c r="E134" s="484"/>
      <c r="F134" s="484"/>
      <c r="G134" s="484"/>
      <c r="H134" s="484"/>
      <c r="I134" s="485"/>
      <c r="J134" s="328"/>
      <c r="K134" s="328"/>
      <c r="L134" s="328"/>
      <c r="M134" s="328"/>
      <c r="N134" s="328"/>
      <c r="O134" s="328"/>
      <c r="P134" s="328"/>
      <c r="Q134" s="328"/>
      <c r="R134" s="328"/>
      <c r="S134" s="288"/>
      <c r="T134" s="288"/>
      <c r="U134" s="288"/>
      <c r="V134" s="293"/>
      <c r="W134" s="288"/>
      <c r="X134" s="196"/>
      <c r="Y134" s="197"/>
      <c r="Z134" s="200"/>
      <c r="AA134" s="200"/>
      <c r="AB134" s="53"/>
      <c r="AC134" s="53"/>
      <c r="AD134" s="53"/>
      <c r="AE134" s="53"/>
      <c r="AF134" s="54"/>
      <c r="AG134" s="72"/>
      <c r="AH134" s="150"/>
      <c r="AI134" s="151"/>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54"/>
      <c r="BM134" s="74"/>
      <c r="BN134" s="150"/>
      <c r="BO134" s="151"/>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54"/>
      <c r="CS134" s="72"/>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54"/>
    </row>
    <row r="135" spans="1:128" ht="24.95" customHeight="1" x14ac:dyDescent="0.2">
      <c r="A135" s="471"/>
      <c r="B135" s="266"/>
      <c r="C135" s="374"/>
      <c r="D135" s="450"/>
      <c r="E135" s="484"/>
      <c r="F135" s="484"/>
      <c r="G135" s="484"/>
      <c r="H135" s="484"/>
      <c r="I135" s="485"/>
      <c r="J135" s="288"/>
      <c r="K135" s="288"/>
      <c r="L135" s="288"/>
      <c r="M135" s="288"/>
      <c r="N135" s="288"/>
      <c r="O135" s="288"/>
      <c r="P135" s="288"/>
      <c r="Q135" s="288"/>
      <c r="R135" s="288"/>
      <c r="S135" s="288"/>
      <c r="T135" s="288"/>
      <c r="U135" s="288"/>
      <c r="V135" s="288"/>
      <c r="W135" s="288"/>
      <c r="X135" s="45"/>
      <c r="Y135" s="45"/>
      <c r="Z135" s="148"/>
      <c r="AA135" s="148"/>
      <c r="AB135" s="53"/>
      <c r="AC135" s="53"/>
      <c r="AD135" s="53"/>
      <c r="AE135" s="53"/>
      <c r="AF135" s="54"/>
      <c r="AG135" s="72"/>
      <c r="AH135" s="150"/>
      <c r="AI135" s="151"/>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54"/>
      <c r="BM135" s="74"/>
      <c r="BN135" s="150"/>
      <c r="BO135" s="151"/>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54"/>
      <c r="CS135" s="72"/>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54"/>
    </row>
    <row r="136" spans="1:128" ht="24.95" customHeight="1" x14ac:dyDescent="0.2">
      <c r="A136" s="471"/>
      <c r="B136" s="266"/>
      <c r="C136" s="374"/>
      <c r="D136" s="450"/>
      <c r="E136" s="484"/>
      <c r="F136" s="484"/>
      <c r="G136" s="484"/>
      <c r="H136" s="484"/>
      <c r="I136" s="485"/>
      <c r="J136" s="288"/>
      <c r="K136" s="288"/>
      <c r="L136" s="288"/>
      <c r="M136" s="288"/>
      <c r="N136" s="288"/>
      <c r="O136" s="288"/>
      <c r="P136" s="288"/>
      <c r="Q136" s="288"/>
      <c r="R136" s="288"/>
      <c r="S136" s="288"/>
      <c r="T136" s="288"/>
      <c r="U136" s="288"/>
      <c r="V136" s="288"/>
      <c r="W136" s="288"/>
      <c r="X136" s="45"/>
      <c r="Y136" s="45"/>
      <c r="Z136" s="148"/>
      <c r="AA136" s="148"/>
      <c r="AB136" s="53"/>
      <c r="AC136" s="53"/>
      <c r="AD136" s="53"/>
      <c r="AE136" s="53"/>
      <c r="AF136" s="54"/>
      <c r="AG136" s="72"/>
      <c r="AH136" s="150"/>
      <c r="AI136" s="151"/>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54"/>
      <c r="BM136" s="74"/>
      <c r="BN136" s="150"/>
      <c r="BO136" s="151"/>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54"/>
      <c r="CS136" s="72"/>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54"/>
    </row>
    <row r="137" spans="1:128" ht="24.95" customHeight="1" x14ac:dyDescent="0.2">
      <c r="A137" s="471"/>
      <c r="B137" s="266"/>
      <c r="C137" s="374"/>
      <c r="D137" s="450"/>
      <c r="E137" s="484"/>
      <c r="F137" s="484"/>
      <c r="G137" s="484"/>
      <c r="H137" s="484"/>
      <c r="I137" s="485"/>
      <c r="J137" s="288"/>
      <c r="K137" s="288"/>
      <c r="L137" s="288"/>
      <c r="M137" s="288"/>
      <c r="N137" s="288"/>
      <c r="O137" s="288"/>
      <c r="P137" s="288"/>
      <c r="Q137" s="288"/>
      <c r="R137" s="288"/>
      <c r="S137" s="288"/>
      <c r="T137" s="288"/>
      <c r="U137" s="288"/>
      <c r="V137" s="288"/>
      <c r="W137" s="288"/>
      <c r="X137" s="45"/>
      <c r="Y137" s="45"/>
      <c r="Z137" s="148"/>
      <c r="AA137" s="148"/>
      <c r="AB137" s="53"/>
      <c r="AC137" s="53"/>
      <c r="AD137" s="53"/>
      <c r="AE137" s="53"/>
      <c r="AF137" s="54"/>
      <c r="AG137" s="72"/>
      <c r="AH137" s="150"/>
      <c r="AI137" s="151"/>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54"/>
      <c r="BM137" s="74"/>
      <c r="BN137" s="150"/>
      <c r="BO137" s="151"/>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54"/>
      <c r="CS137" s="72"/>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54"/>
    </row>
    <row r="138" spans="1:128" ht="24.95" customHeight="1" x14ac:dyDescent="0.2">
      <c r="A138" s="471"/>
      <c r="B138" s="266"/>
      <c r="C138" s="374"/>
      <c r="D138" s="450"/>
      <c r="E138" s="418"/>
      <c r="F138" s="418"/>
      <c r="G138" s="418"/>
      <c r="H138" s="418"/>
      <c r="I138" s="419"/>
      <c r="J138" s="345"/>
      <c r="K138" s="489"/>
      <c r="L138" s="489"/>
      <c r="M138" s="489"/>
      <c r="N138" s="489"/>
      <c r="O138" s="489"/>
      <c r="P138" s="489"/>
      <c r="Q138" s="489"/>
      <c r="R138" s="489"/>
      <c r="S138" s="288"/>
      <c r="T138" s="288"/>
      <c r="U138" s="288"/>
      <c r="V138" s="288"/>
      <c r="W138" s="288"/>
      <c r="X138" s="45"/>
      <c r="Y138" s="45"/>
      <c r="Z138" s="148"/>
      <c r="AA138" s="148"/>
      <c r="AB138" s="53"/>
      <c r="AC138" s="53"/>
      <c r="AD138" s="53"/>
      <c r="AE138" s="53"/>
      <c r="AF138" s="54"/>
      <c r="AG138" s="72"/>
      <c r="AH138" s="150"/>
      <c r="AI138" s="151"/>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54"/>
      <c r="BM138" s="74"/>
      <c r="BN138" s="150"/>
      <c r="BO138" s="151"/>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54"/>
      <c r="CS138" s="72"/>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54"/>
    </row>
    <row r="139" spans="1:128" ht="24.95" customHeight="1" x14ac:dyDescent="0.2">
      <c r="A139" s="471"/>
      <c r="B139" s="266"/>
      <c r="C139" s="374"/>
      <c r="D139" s="450"/>
      <c r="E139" s="418"/>
      <c r="F139" s="418"/>
      <c r="G139" s="418"/>
      <c r="H139" s="418"/>
      <c r="I139" s="419"/>
      <c r="J139" s="489"/>
      <c r="K139" s="489"/>
      <c r="L139" s="489"/>
      <c r="M139" s="489"/>
      <c r="N139" s="489"/>
      <c r="O139" s="489"/>
      <c r="P139" s="489"/>
      <c r="Q139" s="489"/>
      <c r="R139" s="489"/>
      <c r="S139" s="288"/>
      <c r="T139" s="288"/>
      <c r="U139" s="288"/>
      <c r="V139" s="288"/>
      <c r="W139" s="288"/>
      <c r="X139" s="45"/>
      <c r="Y139" s="45"/>
      <c r="Z139" s="148"/>
      <c r="AA139" s="148"/>
      <c r="AB139" s="53"/>
      <c r="AC139" s="53"/>
      <c r="AD139" s="53"/>
      <c r="AE139" s="53"/>
      <c r="AF139" s="54"/>
      <c r="AG139" s="72"/>
      <c r="AH139" s="150"/>
      <c r="AI139" s="151"/>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54"/>
      <c r="BM139" s="74"/>
      <c r="BN139" s="150"/>
      <c r="BO139" s="151"/>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54"/>
      <c r="CS139" s="72"/>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54"/>
    </row>
    <row r="140" spans="1:128" ht="24.95" customHeight="1" x14ac:dyDescent="0.2">
      <c r="A140" s="471"/>
      <c r="B140" s="150"/>
      <c r="C140" s="151"/>
      <c r="D140" s="191"/>
      <c r="E140" s="192"/>
      <c r="F140" s="192"/>
      <c r="G140" s="192"/>
      <c r="H140" s="192"/>
      <c r="I140" s="193"/>
      <c r="J140" s="288"/>
      <c r="K140" s="288"/>
      <c r="L140" s="288"/>
      <c r="M140" s="288"/>
      <c r="N140" s="288"/>
      <c r="O140" s="288"/>
      <c r="P140" s="288"/>
      <c r="Q140" s="288"/>
      <c r="R140" s="288"/>
      <c r="S140" s="288"/>
      <c r="T140" s="288"/>
      <c r="U140" s="288"/>
      <c r="V140" s="288"/>
      <c r="W140" s="288"/>
      <c r="X140" s="45"/>
      <c r="Y140" s="45"/>
      <c r="Z140" s="148"/>
      <c r="AA140" s="148"/>
      <c r="AB140" s="53"/>
      <c r="AC140" s="53"/>
      <c r="AD140" s="53"/>
      <c r="AE140" s="53"/>
      <c r="AF140" s="54"/>
      <c r="AG140" s="72"/>
      <c r="AH140" s="150"/>
      <c r="AI140" s="151"/>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54"/>
      <c r="BM140" s="74"/>
      <c r="BN140" s="150"/>
      <c r="BO140" s="151"/>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54"/>
      <c r="CS140" s="72"/>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54"/>
    </row>
    <row r="141" spans="1:128" ht="24.95" customHeight="1" x14ac:dyDescent="0.2">
      <c r="A141" s="471"/>
      <c r="B141" s="150"/>
      <c r="C141" s="151"/>
      <c r="D141" s="191"/>
      <c r="E141" s="192"/>
      <c r="F141" s="192"/>
      <c r="G141" s="192"/>
      <c r="H141" s="192"/>
      <c r="I141" s="193"/>
      <c r="J141" s="288"/>
      <c r="K141" s="288"/>
      <c r="L141" s="288"/>
      <c r="M141" s="288"/>
      <c r="N141" s="288"/>
      <c r="O141" s="288"/>
      <c r="P141" s="288"/>
      <c r="Q141" s="288"/>
      <c r="R141" s="288"/>
      <c r="S141" s="288"/>
      <c r="T141" s="288"/>
      <c r="U141" s="288"/>
      <c r="V141" s="288"/>
      <c r="W141" s="288"/>
      <c r="X141" s="45"/>
      <c r="Y141" s="45"/>
      <c r="Z141" s="148"/>
      <c r="AA141" s="148"/>
      <c r="AB141" s="53"/>
      <c r="AC141" s="53"/>
      <c r="AD141" s="53"/>
      <c r="AE141" s="53"/>
      <c r="AF141" s="54"/>
      <c r="AG141" s="72"/>
      <c r="AH141" s="150"/>
      <c r="AI141" s="151"/>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54"/>
      <c r="BM141" s="74"/>
      <c r="BN141" s="150"/>
      <c r="BO141" s="151"/>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54"/>
      <c r="CS141" s="72"/>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54"/>
    </row>
    <row r="142" spans="1:128" ht="24.95" customHeight="1" x14ac:dyDescent="0.2">
      <c r="A142" s="471"/>
      <c r="B142" s="150"/>
      <c r="C142" s="151"/>
      <c r="D142" s="191"/>
      <c r="E142" s="192"/>
      <c r="F142" s="192"/>
      <c r="G142" s="192"/>
      <c r="H142" s="192"/>
      <c r="I142" s="193"/>
      <c r="J142" s="288"/>
      <c r="K142" s="288"/>
      <c r="L142" s="288"/>
      <c r="M142" s="288"/>
      <c r="N142" s="288"/>
      <c r="O142" s="288"/>
      <c r="P142" s="288"/>
      <c r="Q142" s="288"/>
      <c r="R142" s="288"/>
      <c r="S142" s="288"/>
      <c r="T142" s="288"/>
      <c r="U142" s="288"/>
      <c r="V142" s="288"/>
      <c r="W142" s="288"/>
      <c r="X142" s="45"/>
      <c r="Y142" s="45"/>
      <c r="Z142" s="148"/>
      <c r="AA142" s="148"/>
      <c r="AB142" s="53"/>
      <c r="AC142" s="53"/>
      <c r="AD142" s="53"/>
      <c r="AE142" s="53"/>
      <c r="AF142" s="54"/>
      <c r="AG142" s="72"/>
      <c r="AH142" s="150"/>
      <c r="AI142" s="151"/>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54"/>
      <c r="BM142" s="74"/>
      <c r="BN142" s="150"/>
      <c r="BO142" s="151"/>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54"/>
      <c r="CS142" s="72"/>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54"/>
    </row>
    <row r="143" spans="1:128" ht="24.95" customHeight="1" x14ac:dyDescent="0.2">
      <c r="A143" s="471"/>
      <c r="B143" s="150"/>
      <c r="C143" s="151"/>
      <c r="D143" s="191"/>
      <c r="E143" s="192"/>
      <c r="F143" s="192"/>
      <c r="G143" s="192"/>
      <c r="H143" s="192"/>
      <c r="I143" s="193"/>
      <c r="J143" s="288"/>
      <c r="K143" s="288"/>
      <c r="L143" s="288"/>
      <c r="M143" s="288"/>
      <c r="N143" s="288"/>
      <c r="O143" s="288"/>
      <c r="P143" s="288"/>
      <c r="Q143" s="288"/>
      <c r="R143" s="288"/>
      <c r="S143" s="288"/>
      <c r="T143" s="288"/>
      <c r="U143" s="288"/>
      <c r="V143" s="288"/>
      <c r="W143" s="288"/>
      <c r="X143" s="45"/>
      <c r="Y143" s="45"/>
      <c r="Z143" s="148"/>
      <c r="AA143" s="148"/>
      <c r="AB143" s="53"/>
      <c r="AC143" s="53"/>
      <c r="AD143" s="53"/>
      <c r="AE143" s="53"/>
      <c r="AF143" s="54"/>
      <c r="AG143" s="72"/>
      <c r="AH143" s="150"/>
      <c r="AI143" s="151"/>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54"/>
      <c r="BM143" s="74"/>
      <c r="BN143" s="150"/>
      <c r="BO143" s="151"/>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54"/>
      <c r="CS143" s="72"/>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54"/>
    </row>
    <row r="144" spans="1:128" ht="24.95" customHeight="1" x14ac:dyDescent="0.2">
      <c r="A144" s="471"/>
      <c r="B144" s="150"/>
      <c r="C144" s="151"/>
      <c r="D144" s="191"/>
      <c r="E144" s="192"/>
      <c r="F144" s="192"/>
      <c r="G144" s="192"/>
      <c r="H144" s="192"/>
      <c r="I144" s="193"/>
      <c r="J144" s="288"/>
      <c r="K144" s="288"/>
      <c r="L144" s="288"/>
      <c r="M144" s="288"/>
      <c r="N144" s="288"/>
      <c r="O144" s="288"/>
      <c r="P144" s="288"/>
      <c r="Q144" s="288"/>
      <c r="R144" s="288"/>
      <c r="S144" s="288"/>
      <c r="T144" s="288"/>
      <c r="U144" s="288"/>
      <c r="V144" s="288"/>
      <c r="W144" s="288"/>
      <c r="X144" s="45"/>
      <c r="Y144" s="45"/>
      <c r="Z144" s="148"/>
      <c r="AA144" s="148"/>
      <c r="AB144" s="53"/>
      <c r="AC144" s="53"/>
      <c r="AD144" s="53"/>
      <c r="AE144" s="53"/>
      <c r="AF144" s="54"/>
      <c r="AG144" s="72"/>
      <c r="AH144" s="150"/>
      <c r="AI144" s="151"/>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54"/>
      <c r="BM144" s="74"/>
      <c r="BN144" s="150"/>
      <c r="BO144" s="151"/>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54"/>
      <c r="CS144" s="72"/>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54"/>
    </row>
    <row r="145" spans="1:128" ht="24.95" customHeight="1" x14ac:dyDescent="0.2">
      <c r="A145" s="471"/>
      <c r="B145" s="150"/>
      <c r="C145" s="151"/>
      <c r="D145" s="191"/>
      <c r="E145" s="192"/>
      <c r="F145" s="192"/>
      <c r="G145" s="192"/>
      <c r="H145" s="192"/>
      <c r="I145" s="193"/>
      <c r="J145" s="288"/>
      <c r="K145" s="288"/>
      <c r="L145" s="288"/>
      <c r="M145" s="288"/>
      <c r="N145" s="288"/>
      <c r="O145" s="288"/>
      <c r="P145" s="288"/>
      <c r="Q145" s="288"/>
      <c r="R145" s="288"/>
      <c r="S145" s="288"/>
      <c r="T145" s="288"/>
      <c r="U145" s="288"/>
      <c r="V145" s="288"/>
      <c r="W145" s="288"/>
      <c r="X145" s="45"/>
      <c r="Y145" s="45"/>
      <c r="Z145" s="148"/>
      <c r="AA145" s="148"/>
      <c r="AB145" s="53"/>
      <c r="AC145" s="53"/>
      <c r="AD145" s="53"/>
      <c r="AE145" s="53"/>
      <c r="AF145" s="54"/>
      <c r="AG145" s="72"/>
      <c r="AH145" s="150"/>
      <c r="AI145" s="151"/>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54"/>
      <c r="BM145" s="74"/>
      <c r="BN145" s="150"/>
      <c r="BO145" s="151"/>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54"/>
      <c r="CS145" s="72"/>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54"/>
    </row>
    <row r="146" spans="1:128" ht="24.95" customHeight="1" x14ac:dyDescent="0.2">
      <c r="A146" s="471"/>
      <c r="B146" s="150"/>
      <c r="C146" s="151"/>
      <c r="D146" s="191"/>
      <c r="E146" s="192"/>
      <c r="F146" s="192"/>
      <c r="G146" s="192"/>
      <c r="H146" s="192"/>
      <c r="I146" s="193"/>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54"/>
      <c r="AG146" s="72"/>
      <c r="AH146" s="150"/>
      <c r="AI146" s="151"/>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54"/>
      <c r="BM146" s="74"/>
      <c r="BN146" s="150"/>
      <c r="BO146" s="151"/>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54"/>
      <c r="CS146" s="72"/>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54"/>
    </row>
    <row r="147" spans="1:128" ht="24.95" customHeight="1" x14ac:dyDescent="0.2">
      <c r="A147" s="471"/>
      <c r="B147" s="150"/>
      <c r="C147" s="151"/>
      <c r="D147" s="191"/>
      <c r="E147" s="192"/>
      <c r="F147" s="192"/>
      <c r="G147" s="192"/>
      <c r="H147" s="192"/>
      <c r="I147" s="193"/>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54"/>
      <c r="AG147" s="72"/>
      <c r="AH147" s="150"/>
      <c r="AI147" s="151"/>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54"/>
      <c r="BM147" s="74"/>
      <c r="BN147" s="150"/>
      <c r="BO147" s="151"/>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54"/>
      <c r="CS147" s="72"/>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54"/>
    </row>
    <row r="148" spans="1:128" ht="24.95" customHeight="1" x14ac:dyDescent="0.2">
      <c r="A148" s="471"/>
      <c r="B148" s="150"/>
      <c r="C148" s="151"/>
      <c r="D148" s="191"/>
      <c r="E148" s="192"/>
      <c r="F148" s="192"/>
      <c r="G148" s="192"/>
      <c r="H148" s="192"/>
      <c r="I148" s="193"/>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54"/>
      <c r="AG148" s="72"/>
      <c r="AH148" s="150"/>
      <c r="AI148" s="151"/>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54"/>
      <c r="BM148" s="74"/>
      <c r="BN148" s="150"/>
      <c r="BO148" s="151"/>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54"/>
      <c r="CS148" s="72"/>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54"/>
    </row>
    <row r="149" spans="1:128" ht="24.95" customHeight="1" x14ac:dyDescent="0.2">
      <c r="A149" s="471"/>
      <c r="B149" s="150"/>
      <c r="C149" s="151"/>
      <c r="D149" s="191"/>
      <c r="E149" s="192"/>
      <c r="F149" s="192"/>
      <c r="G149" s="192"/>
      <c r="H149" s="192"/>
      <c r="I149" s="193"/>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54"/>
      <c r="AG149" s="72"/>
      <c r="AH149" s="150"/>
      <c r="AI149" s="151"/>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54"/>
      <c r="BM149" s="74"/>
      <c r="BN149" s="150"/>
      <c r="BO149" s="151"/>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54"/>
      <c r="CS149" s="72"/>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54"/>
    </row>
    <row r="150" spans="1:128" ht="24.95" customHeight="1" x14ac:dyDescent="0.2">
      <c r="A150" s="471"/>
      <c r="B150" s="150"/>
      <c r="C150" s="151"/>
      <c r="D150" s="191"/>
      <c r="E150" s="192"/>
      <c r="F150" s="192"/>
      <c r="G150" s="192"/>
      <c r="H150" s="192"/>
      <c r="I150" s="193"/>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54"/>
      <c r="AG150" s="72"/>
      <c r="AH150" s="150"/>
      <c r="AI150" s="151"/>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54"/>
      <c r="BM150" s="74"/>
      <c r="BN150" s="150"/>
      <c r="BO150" s="151"/>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54"/>
      <c r="CS150" s="72"/>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54"/>
    </row>
    <row r="151" spans="1:128" x14ac:dyDescent="0.2">
      <c r="A151" s="471"/>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4"/>
      <c r="AG151" s="72"/>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4"/>
      <c r="BM151" s="74"/>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4"/>
      <c r="CS151" s="72"/>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4"/>
    </row>
    <row r="152" spans="1:128" x14ac:dyDescent="0.2">
      <c r="A152" s="471"/>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4"/>
      <c r="AG152" s="72"/>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4"/>
      <c r="BM152" s="74"/>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4"/>
      <c r="CS152" s="72"/>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4"/>
    </row>
    <row r="153" spans="1:128" x14ac:dyDescent="0.2">
      <c r="A153" s="471"/>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4"/>
      <c r="AG153" s="72"/>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4"/>
      <c r="BM153" s="74"/>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4"/>
      <c r="CS153" s="72"/>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4"/>
    </row>
    <row r="154" spans="1:128" x14ac:dyDescent="0.2">
      <c r="A154" s="471"/>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4"/>
      <c r="AG154" s="72"/>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4"/>
      <c r="BM154" s="74"/>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4"/>
      <c r="CS154" s="72"/>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4"/>
    </row>
    <row r="155" spans="1:128" x14ac:dyDescent="0.2">
      <c r="A155" s="471"/>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4"/>
      <c r="AG155" s="72"/>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4"/>
      <c r="BM155" s="74"/>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4"/>
      <c r="CS155" s="72"/>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4"/>
    </row>
    <row r="156" spans="1:128" x14ac:dyDescent="0.2">
      <c r="A156" s="471"/>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4"/>
      <c r="AG156" s="72"/>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4"/>
      <c r="BM156" s="74"/>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54"/>
      <c r="CS156" s="72"/>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54"/>
    </row>
    <row r="157" spans="1:128" x14ac:dyDescent="0.2">
      <c r="A157" s="471"/>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4"/>
      <c r="AG157" s="72"/>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4"/>
      <c r="BM157" s="74"/>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54"/>
      <c r="CS157" s="72"/>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54"/>
    </row>
    <row r="158" spans="1:128" x14ac:dyDescent="0.2">
      <c r="A158" s="471"/>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4"/>
      <c r="AG158" s="72"/>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4"/>
      <c r="BM158" s="74"/>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54"/>
      <c r="CS158" s="72"/>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54"/>
    </row>
    <row r="159" spans="1:128" x14ac:dyDescent="0.2">
      <c r="A159" s="471"/>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4"/>
      <c r="AG159" s="72"/>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4"/>
      <c r="BM159" s="74"/>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54"/>
      <c r="CS159" s="72"/>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54"/>
    </row>
    <row r="160" spans="1:128" x14ac:dyDescent="0.2">
      <c r="A160" s="471"/>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4"/>
      <c r="AG160" s="72"/>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4"/>
      <c r="BM160" s="74"/>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54"/>
      <c r="CS160" s="72"/>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54"/>
    </row>
    <row r="161" spans="1:128" ht="13.5" thickBot="1" x14ac:dyDescent="0.25">
      <c r="A161" s="472"/>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8"/>
      <c r="AG161" s="73"/>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8"/>
      <c r="BM161" s="74"/>
      <c r="BN161" s="57"/>
      <c r="BO161" s="57"/>
      <c r="BP161" s="57"/>
      <c r="BQ161" s="57"/>
      <c r="BR161" s="57"/>
      <c r="BS161" s="57"/>
      <c r="BT161" s="57"/>
      <c r="BU161" s="57"/>
      <c r="BV161" s="57"/>
      <c r="BW161" s="57"/>
      <c r="BX161" s="57"/>
      <c r="BY161" s="57"/>
      <c r="BZ161" s="57"/>
      <c r="CA161" s="57"/>
      <c r="CB161" s="57"/>
      <c r="CC161" s="57"/>
      <c r="CD161" s="57"/>
      <c r="CE161" s="57"/>
      <c r="CF161" s="57"/>
      <c r="CG161" s="57"/>
      <c r="CH161" s="57"/>
      <c r="CI161" s="57"/>
      <c r="CJ161" s="57"/>
      <c r="CK161" s="57"/>
      <c r="CL161" s="57"/>
      <c r="CM161" s="57"/>
      <c r="CN161" s="57"/>
      <c r="CO161" s="57"/>
      <c r="CP161" s="57"/>
      <c r="CQ161" s="57"/>
      <c r="CR161" s="58"/>
      <c r="CS161" s="73"/>
      <c r="CT161" s="57"/>
      <c r="CU161" s="57"/>
      <c r="CV161" s="57"/>
      <c r="CW161" s="57"/>
      <c r="CX161" s="57"/>
      <c r="CY161" s="57"/>
      <c r="CZ161" s="57"/>
      <c r="DA161" s="57"/>
      <c r="DB161" s="57"/>
      <c r="DC161" s="57"/>
      <c r="DD161" s="57"/>
      <c r="DE161" s="57"/>
      <c r="DF161" s="57"/>
      <c r="DG161" s="57"/>
      <c r="DH161" s="57"/>
      <c r="DI161" s="57"/>
      <c r="DJ161" s="57"/>
      <c r="DK161" s="57"/>
      <c r="DL161" s="57"/>
      <c r="DM161" s="57"/>
      <c r="DN161" s="57"/>
      <c r="DO161" s="57"/>
      <c r="DP161" s="57"/>
      <c r="DQ161" s="57"/>
      <c r="DR161" s="57"/>
      <c r="DS161" s="57"/>
      <c r="DT161" s="57"/>
      <c r="DU161" s="57"/>
      <c r="DV161" s="57"/>
      <c r="DW161" s="57"/>
      <c r="DX161" s="58"/>
    </row>
    <row r="162" spans="1:128" ht="13.5" thickTop="1" x14ac:dyDescent="0.2">
      <c r="AG162" s="50"/>
      <c r="BM162" s="74"/>
      <c r="CS162" s="50"/>
    </row>
    <row r="163" spans="1:128" ht="24.95" customHeight="1" x14ac:dyDescent="0.2"/>
    <row r="164" spans="1:128" ht="24.95" customHeight="1" x14ac:dyDescent="0.2"/>
    <row r="165" spans="1:128" ht="24.95" customHeight="1" x14ac:dyDescent="0.2"/>
    <row r="166" spans="1:128" ht="24.95" customHeight="1" x14ac:dyDescent="0.2"/>
    <row r="167" spans="1:128" ht="24.95" customHeight="1" x14ac:dyDescent="0.2"/>
    <row r="168" spans="1:128" ht="24.95" customHeight="1" x14ac:dyDescent="0.2"/>
    <row r="169" spans="1:128" ht="24.95" customHeight="1" x14ac:dyDescent="0.2"/>
    <row r="170" spans="1:128" ht="24.95" customHeight="1" x14ac:dyDescent="0.2"/>
    <row r="171" spans="1:128" ht="24.95" customHeight="1" x14ac:dyDescent="0.2"/>
    <row r="172" spans="1:128" ht="24.95" customHeight="1" x14ac:dyDescent="0.2"/>
    <row r="173" spans="1:128" ht="24.95" customHeight="1" x14ac:dyDescent="0.2"/>
    <row r="174" spans="1:128" ht="24.95" customHeight="1" x14ac:dyDescent="0.2"/>
    <row r="175" spans="1:128" ht="24.95" customHeight="1" x14ac:dyDescent="0.2"/>
    <row r="176" spans="1:128" ht="24.95" customHeight="1" x14ac:dyDescent="0.2"/>
    <row r="177" ht="24.95" customHeight="1" x14ac:dyDescent="0.2"/>
    <row r="178" ht="24.95" customHeight="1" x14ac:dyDescent="0.2"/>
    <row r="179" ht="24.95" customHeight="1" x14ac:dyDescent="0.2"/>
    <row r="180" ht="24.95" customHeight="1" x14ac:dyDescent="0.2"/>
    <row r="181" ht="24.95" customHeight="1" x14ac:dyDescent="0.2"/>
    <row r="182" ht="24.95" customHeight="1" x14ac:dyDescent="0.2"/>
    <row r="183" ht="24.95" customHeight="1" x14ac:dyDescent="0.2"/>
    <row r="184" ht="24.95" customHeight="1" x14ac:dyDescent="0.2"/>
    <row r="185" ht="24.95" customHeight="1" x14ac:dyDescent="0.2"/>
    <row r="186" ht="24.95" customHeight="1" x14ac:dyDescent="0.2"/>
    <row r="187" ht="24.95" customHeight="1" x14ac:dyDescent="0.2"/>
    <row r="188" ht="24.95" customHeight="1" x14ac:dyDescent="0.2"/>
    <row r="189" ht="24.95" customHeight="1" x14ac:dyDescent="0.2"/>
    <row r="190" ht="24.95" customHeight="1" x14ac:dyDescent="0.2"/>
    <row r="191" ht="24.95" customHeight="1" x14ac:dyDescent="0.2"/>
    <row r="192" ht="24.95" customHeight="1" x14ac:dyDescent="0.2"/>
    <row r="193" ht="24.95" customHeight="1" x14ac:dyDescent="0.2"/>
    <row r="194" ht="24.95" customHeight="1" x14ac:dyDescent="0.2"/>
    <row r="195" ht="24.95" customHeight="1" x14ac:dyDescent="0.2"/>
    <row r="196" ht="24.95" customHeight="1" x14ac:dyDescent="0.2"/>
    <row r="197" ht="24.95" customHeight="1" x14ac:dyDescent="0.2"/>
    <row r="198" ht="24.95" customHeight="1" x14ac:dyDescent="0.2"/>
    <row r="199" ht="24.95" customHeight="1" x14ac:dyDescent="0.2"/>
    <row r="200" ht="24.95" customHeight="1" x14ac:dyDescent="0.2"/>
    <row r="201" ht="24.95" customHeight="1" x14ac:dyDescent="0.2"/>
    <row r="202" ht="24.95" customHeight="1" x14ac:dyDescent="0.2"/>
    <row r="203" ht="24.95" customHeight="1" x14ac:dyDescent="0.2"/>
    <row r="204" ht="24.95" customHeight="1" x14ac:dyDescent="0.2"/>
    <row r="205" ht="24.95" customHeight="1" x14ac:dyDescent="0.2"/>
    <row r="206" ht="24.95" customHeight="1" x14ac:dyDescent="0.2"/>
    <row r="207" ht="24.95" customHeight="1" x14ac:dyDescent="0.2"/>
    <row r="208" ht="24.95" customHeight="1" x14ac:dyDescent="0.2"/>
    <row r="209" ht="24.95" customHeight="1" x14ac:dyDescent="0.2"/>
    <row r="210" ht="24.95" customHeight="1" x14ac:dyDescent="0.2"/>
    <row r="211" ht="24.95" customHeight="1" x14ac:dyDescent="0.2"/>
    <row r="212" ht="24.95" customHeight="1" x14ac:dyDescent="0.2"/>
    <row r="213" ht="24.95" customHeight="1" x14ac:dyDescent="0.2"/>
    <row r="214" ht="24.95" customHeight="1" x14ac:dyDescent="0.2"/>
    <row r="215" ht="24.95" customHeight="1" x14ac:dyDescent="0.2"/>
    <row r="216" ht="24.95" customHeight="1" x14ac:dyDescent="0.2"/>
    <row r="217" ht="24.95" customHeight="1" x14ac:dyDescent="0.2"/>
    <row r="218" ht="24.95" customHeight="1" x14ac:dyDescent="0.2"/>
    <row r="219" ht="24.95" customHeight="1" x14ac:dyDescent="0.2"/>
    <row r="220" ht="24.95" customHeight="1" x14ac:dyDescent="0.2"/>
    <row r="221" ht="24.95" customHeight="1" x14ac:dyDescent="0.2"/>
    <row r="222" ht="24.95" customHeight="1" x14ac:dyDescent="0.2"/>
    <row r="223" ht="24.95" customHeight="1" x14ac:dyDescent="0.2"/>
    <row r="224" ht="24.95" customHeight="1" x14ac:dyDescent="0.2"/>
    <row r="225" ht="24.95" customHeight="1" x14ac:dyDescent="0.2"/>
    <row r="226" ht="24.95" customHeight="1" x14ac:dyDescent="0.2"/>
    <row r="227" ht="24.95" customHeight="1" x14ac:dyDescent="0.2"/>
    <row r="228" ht="24.95" customHeight="1" x14ac:dyDescent="0.2"/>
    <row r="229" ht="24.95" customHeight="1" x14ac:dyDescent="0.2"/>
    <row r="230" ht="24.95" customHeight="1" x14ac:dyDescent="0.2"/>
    <row r="231" ht="24.95" customHeight="1" x14ac:dyDescent="0.2"/>
    <row r="232" ht="24.95" customHeight="1" x14ac:dyDescent="0.2"/>
    <row r="233" ht="24.95" customHeight="1" x14ac:dyDescent="0.2"/>
    <row r="234" ht="24.95" customHeight="1" x14ac:dyDescent="0.2"/>
    <row r="235" ht="24.95" customHeight="1" x14ac:dyDescent="0.2"/>
    <row r="236" ht="24.95" customHeight="1" x14ac:dyDescent="0.2"/>
    <row r="237" ht="24.95" customHeight="1" x14ac:dyDescent="0.2"/>
    <row r="238" ht="24.95" customHeight="1" x14ac:dyDescent="0.2"/>
    <row r="239" ht="24.95" customHeight="1" x14ac:dyDescent="0.2"/>
    <row r="240" ht="24.95" customHeight="1" x14ac:dyDescent="0.2"/>
    <row r="241" ht="24.95" customHeight="1" x14ac:dyDescent="0.2"/>
    <row r="242" ht="24.95" customHeight="1" x14ac:dyDescent="0.2"/>
    <row r="243" ht="24.95" customHeight="1" x14ac:dyDescent="0.2"/>
    <row r="244" ht="24.95" customHeight="1" x14ac:dyDescent="0.2"/>
    <row r="245" ht="24.95" customHeight="1" x14ac:dyDescent="0.2"/>
    <row r="246" ht="24.95" customHeight="1" x14ac:dyDescent="0.2"/>
    <row r="247" ht="24.95" customHeight="1" x14ac:dyDescent="0.2"/>
    <row r="248" ht="24.95" customHeight="1" x14ac:dyDescent="0.2"/>
    <row r="249" ht="24.95" customHeight="1" x14ac:dyDescent="0.2"/>
    <row r="250" ht="24.95" customHeight="1" x14ac:dyDescent="0.2"/>
    <row r="251" ht="24.95" customHeight="1" x14ac:dyDescent="0.2"/>
    <row r="252" ht="24.95" customHeight="1" x14ac:dyDescent="0.2"/>
    <row r="253" ht="24.95" customHeight="1" x14ac:dyDescent="0.2"/>
    <row r="254" ht="24.95" customHeight="1" x14ac:dyDescent="0.2"/>
    <row r="255" ht="24.95" customHeight="1" x14ac:dyDescent="0.2"/>
    <row r="256" ht="24.95" customHeight="1" x14ac:dyDescent="0.2"/>
    <row r="257" ht="24.95" customHeight="1" x14ac:dyDescent="0.2"/>
    <row r="258" ht="24.95" customHeight="1" x14ac:dyDescent="0.2"/>
    <row r="259" ht="24.95" customHeight="1" x14ac:dyDescent="0.2"/>
    <row r="260" ht="24.95" customHeight="1" x14ac:dyDescent="0.2"/>
    <row r="261" ht="24.95" customHeight="1" x14ac:dyDescent="0.2"/>
    <row r="262" ht="24.95" customHeight="1" x14ac:dyDescent="0.2"/>
    <row r="263" ht="24.95" customHeight="1" x14ac:dyDescent="0.2"/>
    <row r="264" ht="24.95" customHeight="1" x14ac:dyDescent="0.2"/>
    <row r="265" ht="24.95" customHeight="1" x14ac:dyDescent="0.2"/>
    <row r="266" ht="24.95" customHeight="1" x14ac:dyDescent="0.2"/>
    <row r="267" ht="24.95" customHeight="1" x14ac:dyDescent="0.2"/>
    <row r="268" ht="24.95" customHeight="1" x14ac:dyDescent="0.2"/>
    <row r="269" ht="24.95" customHeight="1" x14ac:dyDescent="0.2"/>
    <row r="270" ht="24.95" customHeight="1" x14ac:dyDescent="0.2"/>
    <row r="271" ht="24.95" customHeight="1" x14ac:dyDescent="0.2"/>
  </sheetData>
  <mergeCells count="836">
    <mergeCell ref="N13:Q16"/>
    <mergeCell ref="D83:AA83"/>
    <mergeCell ref="B136:C136"/>
    <mergeCell ref="B137:C137"/>
    <mergeCell ref="B134:C134"/>
    <mergeCell ref="B135:C135"/>
    <mergeCell ref="J3:K3"/>
    <mergeCell ref="BV3:BW3"/>
    <mergeCell ref="J36:AC40"/>
    <mergeCell ref="V13:Y16"/>
    <mergeCell ref="Z13:AC16"/>
    <mergeCell ref="Z30:AA30"/>
    <mergeCell ref="J30:K30"/>
    <mergeCell ref="N30:O30"/>
    <mergeCell ref="R30:S30"/>
    <mergeCell ref="V30:W30"/>
    <mergeCell ref="V24:W24"/>
    <mergeCell ref="Z24:AA24"/>
    <mergeCell ref="R19:U22"/>
    <mergeCell ref="V19:Y22"/>
    <mergeCell ref="N25:Q28"/>
    <mergeCell ref="R25:U28"/>
    <mergeCell ref="V25:Y28"/>
    <mergeCell ref="Z25:AC28"/>
    <mergeCell ref="AX19:BA22"/>
    <mergeCell ref="BF13:BI16"/>
    <mergeCell ref="AH18:AI18"/>
    <mergeCell ref="J13:M16"/>
    <mergeCell ref="DJ6:DK6"/>
    <mergeCell ref="R13:U16"/>
    <mergeCell ref="N4:Q4"/>
    <mergeCell ref="R4:U4"/>
    <mergeCell ref="D134:I134"/>
    <mergeCell ref="Z4:AC4"/>
    <mergeCell ref="Z7:AC10"/>
    <mergeCell ref="D99:AA99"/>
    <mergeCell ref="B123:AA123"/>
    <mergeCell ref="B125:N125"/>
    <mergeCell ref="O125:AA125"/>
    <mergeCell ref="B133:C133"/>
    <mergeCell ref="D133:I133"/>
    <mergeCell ref="J133:R133"/>
    <mergeCell ref="S133:U133"/>
    <mergeCell ref="V133:W133"/>
    <mergeCell ref="J134:R134"/>
    <mergeCell ref="S134:U134"/>
    <mergeCell ref="V134:W134"/>
    <mergeCell ref="D97:AA97"/>
    <mergeCell ref="AT12:AU12"/>
    <mergeCell ref="AX12:AY12"/>
    <mergeCell ref="BB12:BC12"/>
    <mergeCell ref="BF12:BG12"/>
    <mergeCell ref="AH7:AK10"/>
    <mergeCell ref="AL7:AO10"/>
    <mergeCell ref="AP7:AS10"/>
    <mergeCell ref="AT7:AW10"/>
    <mergeCell ref="AX7:BA10"/>
    <mergeCell ref="BB7:BE10"/>
    <mergeCell ref="BF7:BI10"/>
    <mergeCell ref="AP6:AQ6"/>
    <mergeCell ref="AT6:AU6"/>
    <mergeCell ref="AX6:AY6"/>
    <mergeCell ref="BB6:BC6"/>
    <mergeCell ref="BF6:BG6"/>
    <mergeCell ref="BZ6:CA6"/>
    <mergeCell ref="CD6:CE6"/>
    <mergeCell ref="CH6:CI6"/>
    <mergeCell ref="AL6:AM6"/>
    <mergeCell ref="CL6:CM6"/>
    <mergeCell ref="N6:O6"/>
    <mergeCell ref="R6:S6"/>
    <mergeCell ref="V4:Y4"/>
    <mergeCell ref="V7:Y10"/>
    <mergeCell ref="R7:U10"/>
    <mergeCell ref="B25:E28"/>
    <mergeCell ref="BC2:BI2"/>
    <mergeCell ref="B12:C12"/>
    <mergeCell ref="F12:G12"/>
    <mergeCell ref="J12:K12"/>
    <mergeCell ref="N12:O12"/>
    <mergeCell ref="B4:E4"/>
    <mergeCell ref="F4:I4"/>
    <mergeCell ref="J4:M4"/>
    <mergeCell ref="B7:E10"/>
    <mergeCell ref="F7:I10"/>
    <mergeCell ref="J7:M10"/>
    <mergeCell ref="N7:Q10"/>
    <mergeCell ref="F25:I28"/>
    <mergeCell ref="AH12:AI12"/>
    <mergeCell ref="AL12:AM12"/>
    <mergeCell ref="AP12:AQ12"/>
    <mergeCell ref="AH6:AI6"/>
    <mergeCell ref="CI2:CO2"/>
    <mergeCell ref="DO2:DU2"/>
    <mergeCell ref="AH2:BA2"/>
    <mergeCell ref="BN2:CG2"/>
    <mergeCell ref="CT2:DM2"/>
    <mergeCell ref="AP3:AQ3"/>
    <mergeCell ref="BB4:BE4"/>
    <mergeCell ref="BF4:BI4"/>
    <mergeCell ref="BR3:BS3"/>
    <mergeCell ref="BY3:BZ3"/>
    <mergeCell ref="CD3:CE3"/>
    <mergeCell ref="CG3:CH3"/>
    <mergeCell ref="CJ3:CK3"/>
    <mergeCell ref="DN4:DQ4"/>
    <mergeCell ref="DR4:DU4"/>
    <mergeCell ref="BN4:BQ4"/>
    <mergeCell ref="BR4:BU4"/>
    <mergeCell ref="BV4:BY4"/>
    <mergeCell ref="BZ4:CC4"/>
    <mergeCell ref="CD4:CG4"/>
    <mergeCell ref="CZ3:DD3"/>
    <mergeCell ref="DH3:DK3"/>
    <mergeCell ref="B36:C36"/>
    <mergeCell ref="F36:G36"/>
    <mergeCell ref="J25:M28"/>
    <mergeCell ref="Z19:AC22"/>
    <mergeCell ref="Z18:AA18"/>
    <mergeCell ref="N18:O18"/>
    <mergeCell ref="R18:S18"/>
    <mergeCell ref="V18:W18"/>
    <mergeCell ref="N19:Q22"/>
    <mergeCell ref="N24:O24"/>
    <mergeCell ref="R24:S24"/>
    <mergeCell ref="J31:M34"/>
    <mergeCell ref="N31:Q34"/>
    <mergeCell ref="R31:U34"/>
    <mergeCell ref="V31:Y34"/>
    <mergeCell ref="Z31:AC34"/>
    <mergeCell ref="A42:A81"/>
    <mergeCell ref="A82:A121"/>
    <mergeCell ref="A122:A161"/>
    <mergeCell ref="F3:G3"/>
    <mergeCell ref="B18:C18"/>
    <mergeCell ref="F18:G18"/>
    <mergeCell ref="J18:K18"/>
    <mergeCell ref="B19:E22"/>
    <mergeCell ref="F19:I22"/>
    <mergeCell ref="J19:M22"/>
    <mergeCell ref="B24:C24"/>
    <mergeCell ref="F24:G24"/>
    <mergeCell ref="J24:K24"/>
    <mergeCell ref="B13:E16"/>
    <mergeCell ref="F13:I16"/>
    <mergeCell ref="M3:N3"/>
    <mergeCell ref="B6:C6"/>
    <mergeCell ref="F6:G6"/>
    <mergeCell ref="J6:K6"/>
    <mergeCell ref="B31:E34"/>
    <mergeCell ref="F31:I34"/>
    <mergeCell ref="B30:C30"/>
    <mergeCell ref="F30:G30"/>
    <mergeCell ref="B37:E40"/>
    <mergeCell ref="A1:A41"/>
    <mergeCell ref="B1:AF1"/>
    <mergeCell ref="AL3:AM3"/>
    <mergeCell ref="AS3:AT3"/>
    <mergeCell ref="AX3:AY3"/>
    <mergeCell ref="BA3:BB3"/>
    <mergeCell ref="BD3:BE3"/>
    <mergeCell ref="AH4:AK4"/>
    <mergeCell ref="AL4:AO4"/>
    <mergeCell ref="AP4:AS4"/>
    <mergeCell ref="AT4:AW4"/>
    <mergeCell ref="AX4:BA4"/>
    <mergeCell ref="R3:S3"/>
    <mergeCell ref="U3:V3"/>
    <mergeCell ref="X3:Y3"/>
    <mergeCell ref="R12:S12"/>
    <mergeCell ref="V12:W12"/>
    <mergeCell ref="Z12:AA12"/>
    <mergeCell ref="Z6:AA6"/>
    <mergeCell ref="V6:W6"/>
    <mergeCell ref="BB13:BE16"/>
    <mergeCell ref="B2:U2"/>
    <mergeCell ref="W2:AC2"/>
    <mergeCell ref="F37:I40"/>
    <mergeCell ref="AL18:AM18"/>
    <mergeCell ref="AP18:AQ18"/>
    <mergeCell ref="AT18:AU18"/>
    <mergeCell ref="AX18:AY18"/>
    <mergeCell ref="BB18:BC18"/>
    <mergeCell ref="BF18:BG18"/>
    <mergeCell ref="AH13:AK16"/>
    <mergeCell ref="AL13:AO16"/>
    <mergeCell ref="AP13:AS16"/>
    <mergeCell ref="AT13:AW16"/>
    <mergeCell ref="AX13:BA16"/>
    <mergeCell ref="AX30:AY30"/>
    <mergeCell ref="BB30:BC30"/>
    <mergeCell ref="BF30:BG30"/>
    <mergeCell ref="AH25:AK28"/>
    <mergeCell ref="AL25:AO28"/>
    <mergeCell ref="CH7:CK10"/>
    <mergeCell ref="CL7:CO10"/>
    <mergeCell ref="BN12:BO12"/>
    <mergeCell ref="AP25:AS28"/>
    <mergeCell ref="AT25:AW28"/>
    <mergeCell ref="AX25:BA28"/>
    <mergeCell ref="BB19:BE22"/>
    <mergeCell ref="BF19:BI22"/>
    <mergeCell ref="AH24:AI24"/>
    <mergeCell ref="AL24:AM24"/>
    <mergeCell ref="AP24:AQ24"/>
    <mergeCell ref="AT24:AU24"/>
    <mergeCell ref="AX24:AY24"/>
    <mergeCell ref="BB24:BC24"/>
    <mergeCell ref="BF24:BG24"/>
    <mergeCell ref="AH19:AK22"/>
    <mergeCell ref="AL19:AO22"/>
    <mergeCell ref="AP19:AS22"/>
    <mergeCell ref="AT19:AW22"/>
    <mergeCell ref="BM1:CR1"/>
    <mergeCell ref="BB31:BE34"/>
    <mergeCell ref="BF31:BI34"/>
    <mergeCell ref="AH36:AI36"/>
    <mergeCell ref="AL36:AM36"/>
    <mergeCell ref="AP36:BI40"/>
    <mergeCell ref="AH37:AK40"/>
    <mergeCell ref="AL37:AO40"/>
    <mergeCell ref="AH31:AK34"/>
    <mergeCell ref="AL31:AO34"/>
    <mergeCell ref="AP31:AS34"/>
    <mergeCell ref="AT31:AW34"/>
    <mergeCell ref="AX31:BA34"/>
    <mergeCell ref="BB25:BE28"/>
    <mergeCell ref="BF25:BI28"/>
    <mergeCell ref="AH30:AI30"/>
    <mergeCell ref="AL30:AM30"/>
    <mergeCell ref="AP30:AQ30"/>
    <mergeCell ref="AT30:AU30"/>
    <mergeCell ref="CH4:CK4"/>
    <mergeCell ref="CL4:CO4"/>
    <mergeCell ref="BN6:BO6"/>
    <mergeCell ref="BR6:BS6"/>
    <mergeCell ref="BV6:BW6"/>
    <mergeCell ref="BR12:BS12"/>
    <mergeCell ref="BV12:BW12"/>
    <mergeCell ref="BZ12:CA12"/>
    <mergeCell ref="CD12:CE12"/>
    <mergeCell ref="CH12:CI12"/>
    <mergeCell ref="CL12:CM12"/>
    <mergeCell ref="BN7:BQ10"/>
    <mergeCell ref="BR7:BU10"/>
    <mergeCell ref="BV7:BY10"/>
    <mergeCell ref="BZ7:CC10"/>
    <mergeCell ref="CD7:CG10"/>
    <mergeCell ref="CH13:CK16"/>
    <mergeCell ref="CL13:CO16"/>
    <mergeCell ref="BN18:BO18"/>
    <mergeCell ref="BR18:BS18"/>
    <mergeCell ref="BV18:BW18"/>
    <mergeCell ref="BZ18:CA18"/>
    <mergeCell ref="CD18:CE18"/>
    <mergeCell ref="CH18:CI18"/>
    <mergeCell ref="CL18:CM18"/>
    <mergeCell ref="BN13:BQ16"/>
    <mergeCell ref="BR13:BU16"/>
    <mergeCell ref="BV13:BY16"/>
    <mergeCell ref="BZ13:CC16"/>
    <mergeCell ref="CD13:CG16"/>
    <mergeCell ref="CH19:CK22"/>
    <mergeCell ref="CL19:CO22"/>
    <mergeCell ref="BN24:BO24"/>
    <mergeCell ref="BR24:BS24"/>
    <mergeCell ref="BV24:BW24"/>
    <mergeCell ref="BZ24:CA24"/>
    <mergeCell ref="CD24:CE24"/>
    <mergeCell ref="CH24:CI24"/>
    <mergeCell ref="CL24:CM24"/>
    <mergeCell ref="BN19:BQ22"/>
    <mergeCell ref="BR19:BU22"/>
    <mergeCell ref="BV19:BY22"/>
    <mergeCell ref="BZ19:CC22"/>
    <mergeCell ref="CD19:CG22"/>
    <mergeCell ref="BV36:CO40"/>
    <mergeCell ref="BN37:BQ40"/>
    <mergeCell ref="BR37:BU40"/>
    <mergeCell ref="BN31:BQ34"/>
    <mergeCell ref="BR31:BU34"/>
    <mergeCell ref="BV31:BY34"/>
    <mergeCell ref="BZ31:CC34"/>
    <mergeCell ref="CD31:CG34"/>
    <mergeCell ref="CH25:CK28"/>
    <mergeCell ref="CL25:CO28"/>
    <mergeCell ref="BN30:BO30"/>
    <mergeCell ref="BR30:BS30"/>
    <mergeCell ref="BV30:BW30"/>
    <mergeCell ref="BZ30:CA30"/>
    <mergeCell ref="CD30:CE30"/>
    <mergeCell ref="CH30:CI30"/>
    <mergeCell ref="CL30:CM30"/>
    <mergeCell ref="BN25:BQ28"/>
    <mergeCell ref="BR25:BU28"/>
    <mergeCell ref="BV25:BY28"/>
    <mergeCell ref="BZ25:CC28"/>
    <mergeCell ref="CD25:CG28"/>
    <mergeCell ref="DN6:DO6"/>
    <mergeCell ref="DR6:DS6"/>
    <mergeCell ref="CT4:CW4"/>
    <mergeCell ref="CX4:DA4"/>
    <mergeCell ref="DB4:DE4"/>
    <mergeCell ref="DF4:DI4"/>
    <mergeCell ref="DJ4:DM4"/>
    <mergeCell ref="DR7:DU10"/>
    <mergeCell ref="CT12:CU12"/>
    <mergeCell ref="CX12:CY12"/>
    <mergeCell ref="DB12:DC12"/>
    <mergeCell ref="DF12:DG12"/>
    <mergeCell ref="DJ12:DK12"/>
    <mergeCell ref="DN12:DO12"/>
    <mergeCell ref="DR12:DS12"/>
    <mergeCell ref="CT7:CW10"/>
    <mergeCell ref="CX7:DA10"/>
    <mergeCell ref="DB7:DE10"/>
    <mergeCell ref="DF7:DI10"/>
    <mergeCell ref="DJ7:DM10"/>
    <mergeCell ref="CT6:CU6"/>
    <mergeCell ref="CX6:CY6"/>
    <mergeCell ref="DB6:DC6"/>
    <mergeCell ref="DF6:DG6"/>
    <mergeCell ref="DN13:DQ16"/>
    <mergeCell ref="DR13:DU16"/>
    <mergeCell ref="CT18:CU18"/>
    <mergeCell ref="CX18:CY18"/>
    <mergeCell ref="DB18:DC18"/>
    <mergeCell ref="DF18:DG18"/>
    <mergeCell ref="DJ18:DK18"/>
    <mergeCell ref="DN18:DO18"/>
    <mergeCell ref="DR18:DS18"/>
    <mergeCell ref="CT13:CW16"/>
    <mergeCell ref="CX13:DA16"/>
    <mergeCell ref="DB13:DE16"/>
    <mergeCell ref="DF13:DI16"/>
    <mergeCell ref="DJ13:DM16"/>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DF31:DI34"/>
    <mergeCell ref="DJ31:DM34"/>
    <mergeCell ref="DN25:DQ28"/>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AG1:BL1"/>
    <mergeCell ref="B83:B99"/>
    <mergeCell ref="AH83:AH99"/>
    <mergeCell ref="DN31:DQ34"/>
    <mergeCell ref="DN19:DQ22"/>
    <mergeCell ref="DN7:DQ10"/>
    <mergeCell ref="CX3:CY3"/>
    <mergeCell ref="DE3:DF3"/>
    <mergeCell ref="DM3:DN3"/>
    <mergeCell ref="DP3:DQ3"/>
    <mergeCell ref="CS1:DX1"/>
    <mergeCell ref="CH31:CK34"/>
    <mergeCell ref="CL31:CO34"/>
    <mergeCell ref="BN36:BO36"/>
    <mergeCell ref="BR36:BS36"/>
    <mergeCell ref="DR31:DU34"/>
    <mergeCell ref="CT36:CU36"/>
    <mergeCell ref="CX36:CY36"/>
    <mergeCell ref="DB36:DU40"/>
    <mergeCell ref="CT37:CW40"/>
    <mergeCell ref="CX37:DA40"/>
    <mergeCell ref="CT31:CW34"/>
    <mergeCell ref="CX31:DA34"/>
    <mergeCell ref="DB31:DE34"/>
    <mergeCell ref="AJ99:BG99"/>
    <mergeCell ref="BP99:CM99"/>
    <mergeCell ref="CV99:DS99"/>
    <mergeCell ref="BP92:CM92"/>
    <mergeCell ref="BP93:CM93"/>
    <mergeCell ref="BP88:CM88"/>
    <mergeCell ref="BP89:CM89"/>
    <mergeCell ref="BP86:CM86"/>
    <mergeCell ref="BP87:CM87"/>
    <mergeCell ref="CT83:CT99"/>
    <mergeCell ref="BN83:BN99"/>
    <mergeCell ref="BP97:CM97"/>
    <mergeCell ref="BP83:CM83"/>
    <mergeCell ref="BP90:CM90"/>
    <mergeCell ref="BP91:CM91"/>
    <mergeCell ref="BP94:CM94"/>
    <mergeCell ref="BP95:CM95"/>
    <mergeCell ref="BP96:CM96"/>
    <mergeCell ref="AJ98:BG98"/>
    <mergeCell ref="AJ83:BG83"/>
    <mergeCell ref="AJ84:BG84"/>
    <mergeCell ref="AJ85:BG85"/>
    <mergeCell ref="AJ86:BG86"/>
    <mergeCell ref="AJ91:BG91"/>
    <mergeCell ref="AH123:BG123"/>
    <mergeCell ref="BN123:CM123"/>
    <mergeCell ref="CT123:DS123"/>
    <mergeCell ref="B124:N124"/>
    <mergeCell ref="O124:AA124"/>
    <mergeCell ref="AH124:AT124"/>
    <mergeCell ref="AU124:BG124"/>
    <mergeCell ref="BN124:BZ124"/>
    <mergeCell ref="CA124:CM124"/>
    <mergeCell ref="CT124:DF124"/>
    <mergeCell ref="DG124:DS124"/>
    <mergeCell ref="CT126:CU126"/>
    <mergeCell ref="CA125:CM125"/>
    <mergeCell ref="CT125:DF125"/>
    <mergeCell ref="DG125:DS125"/>
    <mergeCell ref="BP98:CM98"/>
    <mergeCell ref="DK126:DM126"/>
    <mergeCell ref="DN126:DO126"/>
    <mergeCell ref="CV126:DA126"/>
    <mergeCell ref="DB126:DJ126"/>
    <mergeCell ref="AH125:AT125"/>
    <mergeCell ref="AU125:BG125"/>
    <mergeCell ref="BN125:BZ125"/>
    <mergeCell ref="AJ127:AO127"/>
    <mergeCell ref="AP127:AX127"/>
    <mergeCell ref="AY127:BA127"/>
    <mergeCell ref="BB127:BC127"/>
    <mergeCell ref="BN127:BO127"/>
    <mergeCell ref="BP127:BU127"/>
    <mergeCell ref="BV127:CD127"/>
    <mergeCell ref="DB127:DJ127"/>
    <mergeCell ref="DK127:DM127"/>
    <mergeCell ref="B127:C127"/>
    <mergeCell ref="D127:I127"/>
    <mergeCell ref="J127:R127"/>
    <mergeCell ref="S127:U127"/>
    <mergeCell ref="V127:W127"/>
    <mergeCell ref="AH127:AI127"/>
    <mergeCell ref="B126:C126"/>
    <mergeCell ref="D126:I126"/>
    <mergeCell ref="J126:R126"/>
    <mergeCell ref="S126:U126"/>
    <mergeCell ref="V126:W126"/>
    <mergeCell ref="AH126:AI126"/>
    <mergeCell ref="AJ126:AO126"/>
    <mergeCell ref="AP126:AX126"/>
    <mergeCell ref="AY126:BA126"/>
    <mergeCell ref="BB126:BC126"/>
    <mergeCell ref="BN126:BO126"/>
    <mergeCell ref="BP126:BU126"/>
    <mergeCell ref="BV126:CD126"/>
    <mergeCell ref="CE127:CG127"/>
    <mergeCell ref="CE126:CG126"/>
    <mergeCell ref="CH126:CI126"/>
    <mergeCell ref="CT128:CU128"/>
    <mergeCell ref="CV128:DA128"/>
    <mergeCell ref="DB128:DJ128"/>
    <mergeCell ref="DK128:DM128"/>
    <mergeCell ref="DN128:DO128"/>
    <mergeCell ref="DN127:DO127"/>
    <mergeCell ref="B128:C128"/>
    <mergeCell ref="D128:I128"/>
    <mergeCell ref="J128:R128"/>
    <mergeCell ref="S128:U128"/>
    <mergeCell ref="V128:W128"/>
    <mergeCell ref="AH128:AI128"/>
    <mergeCell ref="AJ128:AO128"/>
    <mergeCell ref="AP128:AX128"/>
    <mergeCell ref="AY128:BA128"/>
    <mergeCell ref="BB128:BC128"/>
    <mergeCell ref="BN128:BO128"/>
    <mergeCell ref="BP128:BU128"/>
    <mergeCell ref="BV128:CD128"/>
    <mergeCell ref="CE128:CG128"/>
    <mergeCell ref="CH128:CI128"/>
    <mergeCell ref="CH127:CI127"/>
    <mergeCell ref="CT127:CU127"/>
    <mergeCell ref="CV127:DA127"/>
    <mergeCell ref="AH129:AI129"/>
    <mergeCell ref="AJ129:AO129"/>
    <mergeCell ref="AP129:AX129"/>
    <mergeCell ref="AY129:BA129"/>
    <mergeCell ref="BB129:BC129"/>
    <mergeCell ref="B129:C129"/>
    <mergeCell ref="D129:I129"/>
    <mergeCell ref="J129:R129"/>
    <mergeCell ref="S129:U129"/>
    <mergeCell ref="V129:W129"/>
    <mergeCell ref="CT129:CU129"/>
    <mergeCell ref="CV129:DA129"/>
    <mergeCell ref="DB129:DJ129"/>
    <mergeCell ref="DK129:DM129"/>
    <mergeCell ref="DN129:DO129"/>
    <mergeCell ref="BN129:BO129"/>
    <mergeCell ref="BP129:BU129"/>
    <mergeCell ref="BV129:CD129"/>
    <mergeCell ref="CE129:CG129"/>
    <mergeCell ref="CH129:CI129"/>
    <mergeCell ref="AH130:AI130"/>
    <mergeCell ref="AJ130:AO130"/>
    <mergeCell ref="AP130:AX130"/>
    <mergeCell ref="AY130:BA130"/>
    <mergeCell ref="BB130:BC130"/>
    <mergeCell ref="B130:C130"/>
    <mergeCell ref="D130:I130"/>
    <mergeCell ref="J130:R130"/>
    <mergeCell ref="S130:U130"/>
    <mergeCell ref="V130:W130"/>
    <mergeCell ref="CT130:CU130"/>
    <mergeCell ref="CV130:DA130"/>
    <mergeCell ref="DB130:DJ130"/>
    <mergeCell ref="DK130:DM130"/>
    <mergeCell ref="DN130:DO130"/>
    <mergeCell ref="BN130:BO130"/>
    <mergeCell ref="BP130:BU130"/>
    <mergeCell ref="BV130:CD130"/>
    <mergeCell ref="CE130:CG130"/>
    <mergeCell ref="CH130:CI130"/>
    <mergeCell ref="AH131:AI131"/>
    <mergeCell ref="AJ131:AO131"/>
    <mergeCell ref="AP131:AX131"/>
    <mergeCell ref="AY131:BA131"/>
    <mergeCell ref="BB131:BC131"/>
    <mergeCell ref="B131:C131"/>
    <mergeCell ref="D131:I131"/>
    <mergeCell ref="J131:R131"/>
    <mergeCell ref="S131:U131"/>
    <mergeCell ref="V131:W131"/>
    <mergeCell ref="B132:C132"/>
    <mergeCell ref="D132:I132"/>
    <mergeCell ref="J139:R139"/>
    <mergeCell ref="S132:U132"/>
    <mergeCell ref="V132:W132"/>
    <mergeCell ref="AY136:BA136"/>
    <mergeCell ref="AP134:AX134"/>
    <mergeCell ref="AY134:BA134"/>
    <mergeCell ref="AY138:BA138"/>
    <mergeCell ref="D139:I139"/>
    <mergeCell ref="B138:C138"/>
    <mergeCell ref="B139:C139"/>
    <mergeCell ref="J132:R132"/>
    <mergeCell ref="D138:I138"/>
    <mergeCell ref="BV133:CD133"/>
    <mergeCell ref="CE133:CG133"/>
    <mergeCell ref="CH133:CI133"/>
    <mergeCell ref="DB135:DJ135"/>
    <mergeCell ref="DK135:DM135"/>
    <mergeCell ref="AH132:AI132"/>
    <mergeCell ref="AJ132:AO132"/>
    <mergeCell ref="AP132:AX132"/>
    <mergeCell ref="AY132:BA132"/>
    <mergeCell ref="BB132:BC132"/>
    <mergeCell ref="CT132:CU132"/>
    <mergeCell ref="CV132:DA132"/>
    <mergeCell ref="DB132:DJ132"/>
    <mergeCell ref="DK132:DM132"/>
    <mergeCell ref="BN132:BO132"/>
    <mergeCell ref="BP132:BU132"/>
    <mergeCell ref="BV132:CD132"/>
    <mergeCell ref="CE132:CG132"/>
    <mergeCell ref="CH132:CI132"/>
    <mergeCell ref="DN135:DO135"/>
    <mergeCell ref="BB134:BC134"/>
    <mergeCell ref="BV134:CD134"/>
    <mergeCell ref="CE134:CG134"/>
    <mergeCell ref="CH134:CI134"/>
    <mergeCell ref="DB134:DJ134"/>
    <mergeCell ref="AH133:AI133"/>
    <mergeCell ref="AJ133:AO133"/>
    <mergeCell ref="AP133:AX133"/>
    <mergeCell ref="AY133:BA133"/>
    <mergeCell ref="BB133:BC133"/>
    <mergeCell ref="DB133:DJ133"/>
    <mergeCell ref="DK133:DM133"/>
    <mergeCell ref="DK134:DM134"/>
    <mergeCell ref="AP135:AX135"/>
    <mergeCell ref="AY135:BA135"/>
    <mergeCell ref="BB135:BC135"/>
    <mergeCell ref="BV135:CD135"/>
    <mergeCell ref="CE135:CG135"/>
    <mergeCell ref="CH135:CI135"/>
    <mergeCell ref="CT133:CU133"/>
    <mergeCell ref="CV133:DA133"/>
    <mergeCell ref="BN133:BO133"/>
    <mergeCell ref="BP133:BU133"/>
    <mergeCell ref="DK136:DM136"/>
    <mergeCell ref="DN136:DO136"/>
    <mergeCell ref="J137:R137"/>
    <mergeCell ref="S137:U137"/>
    <mergeCell ref="V137:W137"/>
    <mergeCell ref="AP137:AX137"/>
    <mergeCell ref="AY137:BA137"/>
    <mergeCell ref="BB137:BC137"/>
    <mergeCell ref="BV137:CD137"/>
    <mergeCell ref="CE137:CG137"/>
    <mergeCell ref="CH137:CI137"/>
    <mergeCell ref="DB137:DJ137"/>
    <mergeCell ref="DK137:DM137"/>
    <mergeCell ref="DN137:DO137"/>
    <mergeCell ref="BB136:BC136"/>
    <mergeCell ref="BV136:CD136"/>
    <mergeCell ref="CE136:CG136"/>
    <mergeCell ref="CH136:CI136"/>
    <mergeCell ref="DB136:DJ136"/>
    <mergeCell ref="J136:R136"/>
    <mergeCell ref="S136:U136"/>
    <mergeCell ref="V136:W136"/>
    <mergeCell ref="AP136:AX136"/>
    <mergeCell ref="J140:R140"/>
    <mergeCell ref="S140:U140"/>
    <mergeCell ref="V140:W140"/>
    <mergeCell ref="AP140:AX140"/>
    <mergeCell ref="AY140:BA140"/>
    <mergeCell ref="DK138:DM138"/>
    <mergeCell ref="DN138:DO138"/>
    <mergeCell ref="S139:U139"/>
    <mergeCell ref="V139:W139"/>
    <mergeCell ref="AP139:AX139"/>
    <mergeCell ref="AY139:BA139"/>
    <mergeCell ref="BB139:BC139"/>
    <mergeCell ref="BV139:CD139"/>
    <mergeCell ref="CE139:CG139"/>
    <mergeCell ref="CH139:CI139"/>
    <mergeCell ref="DB139:DJ139"/>
    <mergeCell ref="DK139:DM139"/>
    <mergeCell ref="DN139:DO139"/>
    <mergeCell ref="BB138:BC138"/>
    <mergeCell ref="BV138:CD138"/>
    <mergeCell ref="CE138:CG138"/>
    <mergeCell ref="CH138:CI138"/>
    <mergeCell ref="DB138:DJ138"/>
    <mergeCell ref="AP138:AX138"/>
    <mergeCell ref="J142:R142"/>
    <mergeCell ref="S142:U142"/>
    <mergeCell ref="V142:W142"/>
    <mergeCell ref="AP142:AX142"/>
    <mergeCell ref="AY142:BA142"/>
    <mergeCell ref="DK140:DM140"/>
    <mergeCell ref="DN140:DO140"/>
    <mergeCell ref="J141:R141"/>
    <mergeCell ref="S141:U141"/>
    <mergeCell ref="V141:W141"/>
    <mergeCell ref="AP141:AX141"/>
    <mergeCell ref="AY141:BA141"/>
    <mergeCell ref="BB141:BC141"/>
    <mergeCell ref="BV141:CD141"/>
    <mergeCell ref="CE141:CG141"/>
    <mergeCell ref="CH141:CI141"/>
    <mergeCell ref="DB141:DJ141"/>
    <mergeCell ref="DK141:DM141"/>
    <mergeCell ref="DN141:DO141"/>
    <mergeCell ref="BB140:BC140"/>
    <mergeCell ref="BV140:CD140"/>
    <mergeCell ref="CE140:CG140"/>
    <mergeCell ref="CH140:CI140"/>
    <mergeCell ref="DB140:DJ140"/>
    <mergeCell ref="J144:R144"/>
    <mergeCell ref="S144:U144"/>
    <mergeCell ref="V144:W144"/>
    <mergeCell ref="AP144:AX144"/>
    <mergeCell ref="AY144:BA144"/>
    <mergeCell ref="DK142:DM142"/>
    <mergeCell ref="DN142:DO142"/>
    <mergeCell ref="J143:R143"/>
    <mergeCell ref="S143:U143"/>
    <mergeCell ref="V143:W143"/>
    <mergeCell ref="AP143:AX143"/>
    <mergeCell ref="AY143:BA143"/>
    <mergeCell ref="BB143:BC143"/>
    <mergeCell ref="BV143:CD143"/>
    <mergeCell ref="CE143:CG143"/>
    <mergeCell ref="CH143:CI143"/>
    <mergeCell ref="DB143:DJ143"/>
    <mergeCell ref="DK143:DM143"/>
    <mergeCell ref="DN143:DO143"/>
    <mergeCell ref="BB142:BC142"/>
    <mergeCell ref="BV142:CD142"/>
    <mergeCell ref="CE142:CG142"/>
    <mergeCell ref="CH142:CI142"/>
    <mergeCell ref="DB142:DJ142"/>
    <mergeCell ref="J146:R146"/>
    <mergeCell ref="S146:U146"/>
    <mergeCell ref="V146:W146"/>
    <mergeCell ref="AP146:AX146"/>
    <mergeCell ref="AY146:BA146"/>
    <mergeCell ref="DK144:DM144"/>
    <mergeCell ref="DN144:DO144"/>
    <mergeCell ref="J145:R145"/>
    <mergeCell ref="S145:U145"/>
    <mergeCell ref="V145:W145"/>
    <mergeCell ref="AP145:AX145"/>
    <mergeCell ref="AY145:BA145"/>
    <mergeCell ref="BB145:BC145"/>
    <mergeCell ref="BV145:CD145"/>
    <mergeCell ref="CE145:CG145"/>
    <mergeCell ref="CH145:CI145"/>
    <mergeCell ref="DB145:DJ145"/>
    <mergeCell ref="DK145:DM145"/>
    <mergeCell ref="DN145:DO145"/>
    <mergeCell ref="BB144:BC144"/>
    <mergeCell ref="BV144:CD144"/>
    <mergeCell ref="CE144:CG144"/>
    <mergeCell ref="CH144:CI144"/>
    <mergeCell ref="DB144:DJ144"/>
    <mergeCell ref="J148:R148"/>
    <mergeCell ref="S148:U148"/>
    <mergeCell ref="V148:W148"/>
    <mergeCell ref="AP148:AX148"/>
    <mergeCell ref="AY148:BA148"/>
    <mergeCell ref="DK146:DM146"/>
    <mergeCell ref="DN146:DO146"/>
    <mergeCell ref="J147:R147"/>
    <mergeCell ref="S147:U147"/>
    <mergeCell ref="V147:W147"/>
    <mergeCell ref="AP147:AX147"/>
    <mergeCell ref="AY147:BA147"/>
    <mergeCell ref="BB147:BC147"/>
    <mergeCell ref="BV147:CD147"/>
    <mergeCell ref="CE147:CG147"/>
    <mergeCell ref="CH147:CI147"/>
    <mergeCell ref="DB147:DJ147"/>
    <mergeCell ref="DK147:DM147"/>
    <mergeCell ref="DN147:DO147"/>
    <mergeCell ref="BB146:BC146"/>
    <mergeCell ref="BV146:CD146"/>
    <mergeCell ref="CE146:CG146"/>
    <mergeCell ref="CH146:CI146"/>
    <mergeCell ref="DB146:DJ146"/>
    <mergeCell ref="J150:R150"/>
    <mergeCell ref="S150:U150"/>
    <mergeCell ref="V150:W150"/>
    <mergeCell ref="AP150:AX150"/>
    <mergeCell ref="AY150:BA150"/>
    <mergeCell ref="DK148:DM148"/>
    <mergeCell ref="DN148:DO148"/>
    <mergeCell ref="J149:R149"/>
    <mergeCell ref="S149:U149"/>
    <mergeCell ref="V149:W149"/>
    <mergeCell ref="AP149:AX149"/>
    <mergeCell ref="AY149:BA149"/>
    <mergeCell ref="BB149:BC149"/>
    <mergeCell ref="BV149:CD149"/>
    <mergeCell ref="CE149:CG149"/>
    <mergeCell ref="CH149:CI149"/>
    <mergeCell ref="DB149:DJ149"/>
    <mergeCell ref="DK149:DM149"/>
    <mergeCell ref="DN149:DO149"/>
    <mergeCell ref="BB148:BC148"/>
    <mergeCell ref="BV148:CD148"/>
    <mergeCell ref="CE148:CG148"/>
    <mergeCell ref="CH148:CI148"/>
    <mergeCell ref="DB148:DJ148"/>
    <mergeCell ref="AJ93:BG93"/>
    <mergeCell ref="AJ94:BG94"/>
    <mergeCell ref="AJ95:BG95"/>
    <mergeCell ref="DK150:DM150"/>
    <mergeCell ref="DN150:DO150"/>
    <mergeCell ref="BB150:BC150"/>
    <mergeCell ref="BV150:CD150"/>
    <mergeCell ref="CE150:CG150"/>
    <mergeCell ref="CH150:CI150"/>
    <mergeCell ref="DB150:DJ150"/>
    <mergeCell ref="DN133:DO133"/>
    <mergeCell ref="DN132:DO132"/>
    <mergeCell ref="CT131:CU131"/>
    <mergeCell ref="CV131:DA131"/>
    <mergeCell ref="DB131:DJ131"/>
    <mergeCell ref="DK131:DM131"/>
    <mergeCell ref="DN131:DO131"/>
    <mergeCell ref="BN131:BO131"/>
    <mergeCell ref="BP131:BU131"/>
    <mergeCell ref="BV131:CD131"/>
    <mergeCell ref="CE131:CG131"/>
    <mergeCell ref="CH131:CI131"/>
    <mergeCell ref="AJ96:BG96"/>
    <mergeCell ref="DN134:DO134"/>
    <mergeCell ref="AJ97:BG97"/>
    <mergeCell ref="BP84:CM84"/>
    <mergeCell ref="BP85:CM85"/>
    <mergeCell ref="CV98:DS98"/>
    <mergeCell ref="CV97:DS97"/>
    <mergeCell ref="CV83:DS83"/>
    <mergeCell ref="CV84:DS84"/>
    <mergeCell ref="CV85:DS85"/>
    <mergeCell ref="CV86:DS86"/>
    <mergeCell ref="CV87:DS87"/>
    <mergeCell ref="CV88:DS88"/>
    <mergeCell ref="CV89:DS89"/>
    <mergeCell ref="CV90:DS90"/>
    <mergeCell ref="CV91:DS91"/>
    <mergeCell ref="CV92:DS92"/>
    <mergeCell ref="CV93:DS93"/>
    <mergeCell ref="CV94:DS94"/>
    <mergeCell ref="CV95:DS95"/>
    <mergeCell ref="CV96:DS96"/>
    <mergeCell ref="AJ87:BG87"/>
    <mergeCell ref="AJ88:BG88"/>
    <mergeCell ref="AJ89:BG89"/>
    <mergeCell ref="AJ90:BG90"/>
    <mergeCell ref="AJ92:BG92"/>
    <mergeCell ref="D84:AA84"/>
    <mergeCell ref="D85:AA85"/>
    <mergeCell ref="D86:AA86"/>
    <mergeCell ref="D87:AA87"/>
    <mergeCell ref="D88:AA88"/>
    <mergeCell ref="D89:AA89"/>
    <mergeCell ref="D90:AA90"/>
    <mergeCell ref="D91:AA91"/>
    <mergeCell ref="D92:AA92"/>
    <mergeCell ref="D93:AA93"/>
    <mergeCell ref="D94:AA94"/>
    <mergeCell ref="D95:AA95"/>
    <mergeCell ref="D96:AA96"/>
    <mergeCell ref="J138:R138"/>
    <mergeCell ref="S138:U138"/>
    <mergeCell ref="V138:W138"/>
    <mergeCell ref="J135:R135"/>
    <mergeCell ref="S135:U135"/>
    <mergeCell ref="V135:W135"/>
    <mergeCell ref="D98:AA98"/>
    <mergeCell ref="D135:I135"/>
    <mergeCell ref="D136:I136"/>
    <mergeCell ref="D137:I137"/>
  </mergeCells>
  <phoneticPr fontId="0" type="noConversion"/>
  <printOptions horizontalCentered="1" verticalCentered="1"/>
  <pageMargins left="0.5" right="0.5" top="0.25" bottom="0.25" header="0.25" footer="0.25"/>
  <pageSetup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Y161"/>
  <sheetViews>
    <sheetView showGridLines="0" zoomScale="70" zoomScaleNormal="70" workbookViewId="0">
      <pane xSplit="1" ySplit="1" topLeftCell="B2" activePane="bottomRight" state="frozen"/>
      <selection activeCell="AC52" sqref="AC52"/>
      <selection pane="topRight" activeCell="AC52" sqref="AC52"/>
      <selection pane="bottomLeft" activeCell="AC52" sqref="AC52"/>
      <selection pane="bottomRight" activeCell="DP3" sqref="DP3:DQ3"/>
    </sheetView>
  </sheetViews>
  <sheetFormatPr defaultRowHeight="12.75" x14ac:dyDescent="0.2"/>
  <cols>
    <col min="1" max="1" width="8.7109375" style="50" customWidth="1"/>
    <col min="2" max="29" width="5.7109375" customWidth="1"/>
    <col min="30" max="32" width="2.7109375" customWidth="1"/>
    <col min="33" max="33" width="8.7109375" customWidth="1"/>
    <col min="34" max="61" width="5.7109375" customWidth="1"/>
    <col min="62" max="64" width="2.7109375" customWidth="1"/>
    <col min="65" max="65" width="8.7109375" customWidth="1"/>
    <col min="66" max="93" width="5.7109375" customWidth="1"/>
    <col min="94" max="96" width="2.7109375" customWidth="1"/>
    <col min="97" max="97" width="8.7109375" customWidth="1"/>
    <col min="98" max="125" width="5.7109375" customWidth="1"/>
    <col min="126" max="128" width="2.7109375" customWidth="1"/>
  </cols>
  <sheetData>
    <row r="1" spans="1:128" ht="45" customHeight="1" x14ac:dyDescent="0.2">
      <c r="A1" s="296" t="s">
        <v>29</v>
      </c>
      <c r="B1" s="294" t="s">
        <v>30</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5"/>
      <c r="AG1" s="103"/>
      <c r="AH1" s="294" t="s">
        <v>31</v>
      </c>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5"/>
      <c r="BM1" s="103"/>
      <c r="BN1" s="294" t="s">
        <v>32</v>
      </c>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5"/>
      <c r="CS1" s="103"/>
      <c r="CT1" s="294" t="s">
        <v>33</v>
      </c>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5"/>
    </row>
    <row r="2" spans="1:128" s="9" customFormat="1" ht="45" customHeight="1" x14ac:dyDescent="0.2">
      <c r="A2" s="297"/>
      <c r="B2" s="420" t="s">
        <v>88</v>
      </c>
      <c r="C2" s="420"/>
      <c r="D2" s="420"/>
      <c r="E2" s="420"/>
      <c r="F2" s="420"/>
      <c r="G2" s="420"/>
      <c r="H2" s="420"/>
      <c r="I2" s="420"/>
      <c r="J2" s="420"/>
      <c r="K2" s="420"/>
      <c r="L2" s="420"/>
      <c r="M2" s="420"/>
      <c r="N2" s="420"/>
      <c r="O2" s="420"/>
      <c r="P2" s="420"/>
      <c r="Q2" s="420"/>
      <c r="R2" s="420"/>
      <c r="S2" s="420"/>
      <c r="T2" s="420"/>
      <c r="U2" s="420"/>
      <c r="V2" s="145"/>
      <c r="W2" s="407">
        <f>Year!$I$27</f>
        <v>44044</v>
      </c>
      <c r="X2" s="407"/>
      <c r="Y2" s="407"/>
      <c r="Z2" s="407"/>
      <c r="AA2" s="407"/>
      <c r="AB2" s="407"/>
      <c r="AC2" s="407"/>
      <c r="AD2" s="59"/>
      <c r="AE2" s="59"/>
      <c r="AF2" s="77"/>
      <c r="AG2" s="104"/>
      <c r="AH2" s="473" t="s">
        <v>88</v>
      </c>
      <c r="AI2" s="473"/>
      <c r="AJ2" s="473"/>
      <c r="AK2" s="473"/>
      <c r="AL2" s="473"/>
      <c r="AM2" s="473"/>
      <c r="AN2" s="473"/>
      <c r="AO2" s="473"/>
      <c r="AP2" s="473"/>
      <c r="AQ2" s="473"/>
      <c r="AR2" s="473"/>
      <c r="AS2" s="473"/>
      <c r="AT2" s="473"/>
      <c r="AU2" s="473"/>
      <c r="AV2" s="473"/>
      <c r="AW2" s="473"/>
      <c r="AX2" s="473"/>
      <c r="AY2" s="473"/>
      <c r="AZ2" s="473"/>
      <c r="BA2" s="473"/>
      <c r="BB2" s="145"/>
      <c r="BC2" s="407">
        <f>Year!$I$27</f>
        <v>44044</v>
      </c>
      <c r="BD2" s="407"/>
      <c r="BE2" s="407"/>
      <c r="BF2" s="407"/>
      <c r="BG2" s="407"/>
      <c r="BH2" s="407"/>
      <c r="BI2" s="407"/>
      <c r="BJ2" s="59"/>
      <c r="BK2" s="59"/>
      <c r="BL2" s="77"/>
      <c r="BM2" s="104"/>
      <c r="BN2" s="446" t="s">
        <v>89</v>
      </c>
      <c r="BO2" s="446"/>
      <c r="BP2" s="446"/>
      <c r="BQ2" s="446"/>
      <c r="BR2" s="446"/>
      <c r="BS2" s="446"/>
      <c r="BT2" s="446"/>
      <c r="BU2" s="446"/>
      <c r="BV2" s="446"/>
      <c r="BW2" s="446"/>
      <c r="BX2" s="446"/>
      <c r="BY2" s="446"/>
      <c r="BZ2" s="446"/>
      <c r="CA2" s="446"/>
      <c r="CB2" s="446"/>
      <c r="CC2" s="446"/>
      <c r="CD2" s="446"/>
      <c r="CE2" s="446"/>
      <c r="CF2" s="446"/>
      <c r="CG2" s="446"/>
      <c r="CH2" s="145"/>
      <c r="CI2" s="407">
        <f>Year!$I$27</f>
        <v>44044</v>
      </c>
      <c r="CJ2" s="407"/>
      <c r="CK2" s="407"/>
      <c r="CL2" s="407"/>
      <c r="CM2" s="407"/>
      <c r="CN2" s="407"/>
      <c r="CO2" s="407"/>
      <c r="CP2" s="59"/>
      <c r="CQ2" s="59"/>
      <c r="CR2" s="77"/>
      <c r="CS2" s="104"/>
      <c r="CT2" s="420" t="s">
        <v>90</v>
      </c>
      <c r="CU2" s="420"/>
      <c r="CV2" s="420"/>
      <c r="CW2" s="420"/>
      <c r="CX2" s="420"/>
      <c r="CY2" s="420"/>
      <c r="CZ2" s="420"/>
      <c r="DA2" s="420"/>
      <c r="DB2" s="420"/>
      <c r="DC2" s="420"/>
      <c r="DD2" s="420"/>
      <c r="DE2" s="420"/>
      <c r="DF2" s="420"/>
      <c r="DG2" s="420"/>
      <c r="DH2" s="420"/>
      <c r="DI2" s="420"/>
      <c r="DJ2" s="420"/>
      <c r="DK2" s="420"/>
      <c r="DL2" s="420"/>
      <c r="DM2" s="420"/>
      <c r="DN2" s="145"/>
      <c r="DO2" s="407">
        <f>Year!$I$27</f>
        <v>44044</v>
      </c>
      <c r="DP2" s="407"/>
      <c r="DQ2" s="407"/>
      <c r="DR2" s="407"/>
      <c r="DS2" s="407"/>
      <c r="DT2" s="407"/>
      <c r="DU2" s="407"/>
      <c r="DV2" s="59"/>
      <c r="DW2" s="59"/>
      <c r="DX2" s="77"/>
    </row>
    <row r="3" spans="1:128" s="75" customFormat="1" ht="17.25" customHeight="1" x14ac:dyDescent="0.2">
      <c r="A3" s="297"/>
      <c r="B3" s="147"/>
      <c r="C3" s="147"/>
      <c r="D3" s="147"/>
      <c r="E3" s="147"/>
      <c r="F3" s="380" t="s">
        <v>34</v>
      </c>
      <c r="G3" s="380"/>
      <c r="H3" s="178"/>
      <c r="I3" s="179" t="s">
        <v>28</v>
      </c>
      <c r="J3" s="380" t="s">
        <v>28</v>
      </c>
      <c r="K3" s="380"/>
      <c r="M3" s="332" t="s">
        <v>35</v>
      </c>
      <c r="N3" s="332"/>
      <c r="O3" s="175" t="s">
        <v>28</v>
      </c>
      <c r="P3" s="176" t="s">
        <v>28</v>
      </c>
      <c r="Q3" s="177" t="s">
        <v>28</v>
      </c>
      <c r="R3" s="332" t="s">
        <v>28</v>
      </c>
      <c r="S3" s="332"/>
      <c r="T3" s="67"/>
      <c r="U3" s="333" t="s">
        <v>36</v>
      </c>
      <c r="V3" s="333"/>
      <c r="W3" s="174" t="s">
        <v>28</v>
      </c>
      <c r="X3" s="334" t="s">
        <v>28</v>
      </c>
      <c r="Y3" s="334"/>
      <c r="Z3" s="168"/>
      <c r="AA3" s="168"/>
      <c r="AB3" s="168"/>
      <c r="AC3" s="168"/>
      <c r="AD3" s="59"/>
      <c r="AF3" s="77"/>
      <c r="AG3" s="104"/>
      <c r="AH3" s="147"/>
      <c r="AI3" s="147"/>
      <c r="AJ3" s="147"/>
      <c r="AK3" s="147"/>
      <c r="AL3" s="380" t="s">
        <v>34</v>
      </c>
      <c r="AM3" s="380"/>
      <c r="AN3" s="202"/>
      <c r="AO3" s="179" t="s">
        <v>28</v>
      </c>
      <c r="AP3" s="422" t="s">
        <v>28</v>
      </c>
      <c r="AQ3" s="422"/>
      <c r="AS3" s="332" t="s">
        <v>35</v>
      </c>
      <c r="AT3" s="332"/>
      <c r="AU3" s="175" t="s">
        <v>28</v>
      </c>
      <c r="AV3" s="180"/>
      <c r="AW3" s="177" t="s">
        <v>28</v>
      </c>
      <c r="AX3" s="332"/>
      <c r="AY3" s="332"/>
      <c r="AZ3" s="67"/>
      <c r="BA3" s="333" t="s">
        <v>36</v>
      </c>
      <c r="BB3" s="333"/>
      <c r="BC3" s="201" t="s">
        <v>28</v>
      </c>
      <c r="BD3" s="334" t="s">
        <v>28</v>
      </c>
      <c r="BE3" s="334"/>
      <c r="BF3" s="168"/>
      <c r="BG3" s="168"/>
      <c r="BH3" s="168"/>
      <c r="BI3" s="168"/>
      <c r="BJ3" s="59"/>
      <c r="BL3" s="77"/>
      <c r="BM3" s="104"/>
      <c r="BN3" s="147"/>
      <c r="BO3" s="147"/>
      <c r="BP3" s="147"/>
      <c r="BQ3" s="147"/>
      <c r="BR3" s="380" t="s">
        <v>34</v>
      </c>
      <c r="BS3" s="380"/>
      <c r="BT3" s="202"/>
      <c r="BU3" s="179" t="s">
        <v>28</v>
      </c>
      <c r="BV3" s="422" t="s">
        <v>28</v>
      </c>
      <c r="BW3" s="422"/>
      <c r="BY3" s="332" t="s">
        <v>35</v>
      </c>
      <c r="BZ3" s="332"/>
      <c r="CA3" s="175" t="s">
        <v>28</v>
      </c>
      <c r="CB3" s="180" t="s">
        <v>28</v>
      </c>
      <c r="CC3" s="177" t="s">
        <v>28</v>
      </c>
      <c r="CD3" s="332"/>
      <c r="CE3" s="332"/>
      <c r="CF3" s="67"/>
      <c r="CG3" s="333" t="s">
        <v>36</v>
      </c>
      <c r="CH3" s="333"/>
      <c r="CI3" s="201" t="s">
        <v>28</v>
      </c>
      <c r="CJ3" s="334"/>
      <c r="CK3" s="334"/>
      <c r="CL3" s="168"/>
      <c r="CM3" s="168"/>
      <c r="CN3" s="168"/>
      <c r="CO3" s="168"/>
      <c r="CP3" s="59"/>
      <c r="CR3" s="77"/>
      <c r="CS3" s="104"/>
      <c r="CT3" s="147"/>
      <c r="CU3" s="147"/>
      <c r="CV3" s="147"/>
      <c r="CW3" s="147"/>
      <c r="CX3" s="380" t="s">
        <v>34</v>
      </c>
      <c r="CY3" s="380"/>
      <c r="CZ3" s="439" t="s">
        <v>28</v>
      </c>
      <c r="DA3" s="440"/>
      <c r="DB3" s="440"/>
      <c r="DC3" s="440"/>
      <c r="DD3" s="441"/>
      <c r="DE3" s="332" t="s">
        <v>35</v>
      </c>
      <c r="DF3" s="332"/>
      <c r="DG3" s="175" t="s">
        <v>28</v>
      </c>
      <c r="DH3" s="504" t="s">
        <v>28</v>
      </c>
      <c r="DI3" s="505"/>
      <c r="DJ3" s="505"/>
      <c r="DK3" s="505"/>
      <c r="DL3" s="67"/>
      <c r="DM3" s="333" t="s">
        <v>36</v>
      </c>
      <c r="DN3" s="333"/>
      <c r="DO3" s="201" t="s">
        <v>28</v>
      </c>
      <c r="DP3" s="334" t="s">
        <v>28</v>
      </c>
      <c r="DQ3" s="334"/>
      <c r="DR3" s="168"/>
      <c r="DS3" s="168"/>
      <c r="DT3" s="168"/>
      <c r="DU3" s="168"/>
      <c r="DV3" s="59"/>
      <c r="DX3" s="77"/>
    </row>
    <row r="4" spans="1:128" s="9" customFormat="1" ht="15" x14ac:dyDescent="0.2">
      <c r="A4" s="297"/>
      <c r="B4" s="381" t="str">
        <f>'1'!$B$4:$C$4</f>
        <v>Sunday</v>
      </c>
      <c r="C4" s="382"/>
      <c r="D4" s="382"/>
      <c r="E4" s="382"/>
      <c r="F4" s="382" t="str">
        <f>'1'!$F$4:$G$4</f>
        <v>Monday</v>
      </c>
      <c r="G4" s="382"/>
      <c r="H4" s="382"/>
      <c r="I4" s="330"/>
      <c r="J4" s="382" t="str">
        <f>'1'!$J$4:$K$4</f>
        <v>Tuesday</v>
      </c>
      <c r="K4" s="382"/>
      <c r="L4" s="382"/>
      <c r="M4" s="382"/>
      <c r="N4" s="382" t="str">
        <f>'1'!$N$4:$O$4</f>
        <v>Wednesday</v>
      </c>
      <c r="O4" s="382"/>
      <c r="P4" s="382"/>
      <c r="Q4" s="330"/>
      <c r="R4" s="382" t="str">
        <f>'1'!$R$4:$S$4</f>
        <v>Thursday</v>
      </c>
      <c r="S4" s="382"/>
      <c r="T4" s="382"/>
      <c r="U4" s="382"/>
      <c r="V4" s="382" t="str">
        <f>'1'!$V$4:$W$4</f>
        <v>Friday</v>
      </c>
      <c r="W4" s="382"/>
      <c r="X4" s="382"/>
      <c r="Y4" s="382"/>
      <c r="Z4" s="330" t="str">
        <f>'1'!$Z$4:$AA$4</f>
        <v>Saturday</v>
      </c>
      <c r="AA4" s="330"/>
      <c r="AB4" s="330"/>
      <c r="AC4" s="330"/>
      <c r="AD4" s="59"/>
      <c r="AE4" s="59"/>
      <c r="AF4" s="77"/>
      <c r="AG4" s="104"/>
      <c r="AH4" s="381" t="str">
        <f>B4</f>
        <v>Sunday</v>
      </c>
      <c r="AI4" s="382"/>
      <c r="AJ4" s="382"/>
      <c r="AK4" s="382"/>
      <c r="AL4" s="382" t="str">
        <f>F4</f>
        <v>Monday</v>
      </c>
      <c r="AM4" s="382"/>
      <c r="AN4" s="382"/>
      <c r="AO4" s="330"/>
      <c r="AP4" s="382" t="str">
        <f>J4</f>
        <v>Tuesday</v>
      </c>
      <c r="AQ4" s="382"/>
      <c r="AR4" s="382"/>
      <c r="AS4" s="382"/>
      <c r="AT4" s="382" t="str">
        <f>N4</f>
        <v>Wednesday</v>
      </c>
      <c r="AU4" s="382"/>
      <c r="AV4" s="382"/>
      <c r="AW4" s="330"/>
      <c r="AX4" s="382" t="str">
        <f>R4</f>
        <v>Thursday</v>
      </c>
      <c r="AY4" s="382"/>
      <c r="AZ4" s="382"/>
      <c r="BA4" s="382"/>
      <c r="BB4" s="382" t="str">
        <f>V4</f>
        <v>Friday</v>
      </c>
      <c r="BC4" s="382"/>
      <c r="BD4" s="382"/>
      <c r="BE4" s="382"/>
      <c r="BF4" s="330" t="str">
        <f>Z4</f>
        <v>Saturday</v>
      </c>
      <c r="BG4" s="330"/>
      <c r="BH4" s="330"/>
      <c r="BI4" s="330"/>
      <c r="BJ4" s="59"/>
      <c r="BK4" s="59"/>
      <c r="BL4" s="77"/>
      <c r="BM4" s="104"/>
      <c r="BN4" s="381" t="str">
        <f>AH4</f>
        <v>Sunday</v>
      </c>
      <c r="BO4" s="382"/>
      <c r="BP4" s="382"/>
      <c r="BQ4" s="382"/>
      <c r="BR4" s="382" t="str">
        <f>AL4</f>
        <v>Monday</v>
      </c>
      <c r="BS4" s="382"/>
      <c r="BT4" s="382"/>
      <c r="BU4" s="330"/>
      <c r="BV4" s="382" t="str">
        <f>AP4</f>
        <v>Tuesday</v>
      </c>
      <c r="BW4" s="382"/>
      <c r="BX4" s="382"/>
      <c r="BY4" s="382"/>
      <c r="BZ4" s="382" t="str">
        <f>AT4</f>
        <v>Wednesday</v>
      </c>
      <c r="CA4" s="382"/>
      <c r="CB4" s="382"/>
      <c r="CC4" s="330"/>
      <c r="CD4" s="382" t="str">
        <f>AX4</f>
        <v>Thursday</v>
      </c>
      <c r="CE4" s="382"/>
      <c r="CF4" s="382"/>
      <c r="CG4" s="382"/>
      <c r="CH4" s="382" t="str">
        <f>BB4</f>
        <v>Friday</v>
      </c>
      <c r="CI4" s="382"/>
      <c r="CJ4" s="382"/>
      <c r="CK4" s="382"/>
      <c r="CL4" s="330" t="str">
        <f>BF4</f>
        <v>Saturday</v>
      </c>
      <c r="CM4" s="330"/>
      <c r="CN4" s="330"/>
      <c r="CO4" s="330"/>
      <c r="CP4" s="59"/>
      <c r="CQ4" s="59"/>
      <c r="CR4" s="77"/>
      <c r="CS4" s="104"/>
      <c r="CT4" s="381" t="str">
        <f>BN4</f>
        <v>Sunday</v>
      </c>
      <c r="CU4" s="382"/>
      <c r="CV4" s="382"/>
      <c r="CW4" s="382"/>
      <c r="CX4" s="382" t="str">
        <f>BR4</f>
        <v>Monday</v>
      </c>
      <c r="CY4" s="382"/>
      <c r="CZ4" s="382"/>
      <c r="DA4" s="330"/>
      <c r="DB4" s="382" t="str">
        <f>BV4</f>
        <v>Tuesday</v>
      </c>
      <c r="DC4" s="382"/>
      <c r="DD4" s="382"/>
      <c r="DE4" s="382"/>
      <c r="DF4" s="382" t="str">
        <f>BZ4</f>
        <v>Wednesday</v>
      </c>
      <c r="DG4" s="382"/>
      <c r="DH4" s="382"/>
      <c r="DI4" s="330"/>
      <c r="DJ4" s="382" t="str">
        <f>CD4</f>
        <v>Thursday</v>
      </c>
      <c r="DK4" s="382"/>
      <c r="DL4" s="382"/>
      <c r="DM4" s="382"/>
      <c r="DN4" s="382" t="str">
        <f>CH4</f>
        <v>Friday</v>
      </c>
      <c r="DO4" s="382"/>
      <c r="DP4" s="382"/>
      <c r="DQ4" s="382"/>
      <c r="DR4" s="330" t="str">
        <f>CL4</f>
        <v>Saturday</v>
      </c>
      <c r="DS4" s="330"/>
      <c r="DT4" s="330"/>
      <c r="DU4" s="330"/>
      <c r="DV4" s="59"/>
      <c r="DW4" s="59"/>
      <c r="DX4" s="77"/>
    </row>
    <row r="5" spans="1:128" s="33" customFormat="1" ht="18" x14ac:dyDescent="0.2">
      <c r="A5" s="297"/>
      <c r="B5" s="28" t="str">
        <f>Year!$I$29</f>
        <v/>
      </c>
      <c r="C5" s="31" t="str">
        <f>IF(ISERROR(MATCH($B$5,event_dates,0)),"",INDEX(events,MATCH($B$5,event_dates,0)))</f>
        <v/>
      </c>
      <c r="D5" s="34"/>
      <c r="E5" s="34"/>
      <c r="F5" s="25" t="str">
        <f>Year!$J$29</f>
        <v/>
      </c>
      <c r="G5" s="30" t="str">
        <f>IF(ISERROR(MATCH($F$5,event_dates,0)),"",INDEX(events,MATCH($F$5,event_dates,0)))</f>
        <v/>
      </c>
      <c r="H5" s="34"/>
      <c r="I5" s="34"/>
      <c r="J5" s="25" t="str">
        <f>Year!$K$29</f>
        <v/>
      </c>
      <c r="K5" s="30" t="str">
        <f>IF(ISERROR(MATCH($J$5,event_dates,0)),"",INDEX(events,MATCH($J$5,event_dates,0)))</f>
        <v/>
      </c>
      <c r="L5" s="34"/>
      <c r="M5" s="34"/>
      <c r="N5" s="25" t="str">
        <f>Year!$L$29</f>
        <v/>
      </c>
      <c r="O5" s="30" t="str">
        <f>IF(ISERROR(MATCH($N$5,event_dates,0)),"",INDEX(events,MATCH($N$5,event_dates,0)))</f>
        <v/>
      </c>
      <c r="P5" s="34"/>
      <c r="Q5" s="34"/>
      <c r="R5" s="25" t="str">
        <f>Year!$M$29</f>
        <v/>
      </c>
      <c r="S5" s="30" t="str">
        <f>IF(ISERROR(MATCH($R$5,event_dates,0)),"",INDEX(events,MATCH($R$5,event_dates,0)))</f>
        <v/>
      </c>
      <c r="T5" s="34"/>
      <c r="U5" s="34"/>
      <c r="V5" s="25" t="str">
        <f>Year!$N$29</f>
        <v/>
      </c>
      <c r="W5" s="30" t="str">
        <f>IF(ISERROR(MATCH($V$5,event_dates,0)),"",INDEX(events,MATCH($V$5,event_dates,0)))</f>
        <v/>
      </c>
      <c r="X5" s="34"/>
      <c r="Y5" s="34"/>
      <c r="Z5" s="28">
        <f>Year!$O$29</f>
        <v>44044</v>
      </c>
      <c r="AA5" s="31" t="str">
        <f>IF(ISERROR(MATCH($Z$5,event_dates,0)),"",INDEX(events,MATCH($Z$5,event_dates,0)))</f>
        <v/>
      </c>
      <c r="AB5" s="34"/>
      <c r="AC5" s="32"/>
      <c r="AD5" s="34"/>
      <c r="AE5" s="34"/>
      <c r="AF5" s="78"/>
      <c r="AG5" s="105"/>
      <c r="AH5" s="28" t="str">
        <f>Year!$I$29</f>
        <v/>
      </c>
      <c r="AI5" s="31" t="str">
        <f>IF(ISERROR(MATCH($B$5,event_dates,0)),"",INDEX(events,MATCH($B$5,event_dates,0)))</f>
        <v/>
      </c>
      <c r="AJ5" s="34"/>
      <c r="AK5" s="34"/>
      <c r="AL5" s="25" t="str">
        <f>Year!$J$29</f>
        <v/>
      </c>
      <c r="AM5" s="30" t="str">
        <f>IF(ISERROR(MATCH($F$5,event_dates,0)),"",INDEX(events,MATCH($F$5,event_dates,0)))</f>
        <v/>
      </c>
      <c r="AN5" s="34"/>
      <c r="AO5" s="34"/>
      <c r="AP5" s="25" t="str">
        <f>Year!$K$29</f>
        <v/>
      </c>
      <c r="AQ5" s="30" t="str">
        <f>IF(ISERROR(MATCH($J$5,event_dates,0)),"",INDEX(events,MATCH($J$5,event_dates,0)))</f>
        <v/>
      </c>
      <c r="AR5" s="34"/>
      <c r="AS5" s="34"/>
      <c r="AT5" s="25" t="str">
        <f>Year!$L$29</f>
        <v/>
      </c>
      <c r="AU5" s="30" t="str">
        <f>IF(ISERROR(MATCH($N$5,event_dates,0)),"",INDEX(events,MATCH($N$5,event_dates,0)))</f>
        <v/>
      </c>
      <c r="AV5" s="34"/>
      <c r="AW5" s="34"/>
      <c r="AX5" s="25" t="str">
        <f>Year!$M$29</f>
        <v/>
      </c>
      <c r="AY5" s="30" t="str">
        <f>IF(ISERROR(MATCH($R$5,event_dates,0)),"",INDEX(events,MATCH($R$5,event_dates,0)))</f>
        <v/>
      </c>
      <c r="AZ5" s="34"/>
      <c r="BA5" s="34"/>
      <c r="BB5" s="25" t="str">
        <f>Year!$N$29</f>
        <v/>
      </c>
      <c r="BC5" s="30" t="str">
        <f>IF(ISERROR(MATCH($V$5,event_dates,0)),"",INDEX(events,MATCH($V$5,event_dates,0)))</f>
        <v/>
      </c>
      <c r="BD5" s="34"/>
      <c r="BE5" s="34"/>
      <c r="BF5" s="28">
        <f>Year!$O$29</f>
        <v>44044</v>
      </c>
      <c r="BG5" s="31" t="str">
        <f>IF(ISERROR(MATCH($Z$5,event_dates,0)),"",INDEX(events,MATCH($Z$5,event_dates,0)))</f>
        <v/>
      </c>
      <c r="BH5" s="34"/>
      <c r="BI5" s="32"/>
      <c r="BJ5" s="34"/>
      <c r="BK5" s="34"/>
      <c r="BL5" s="78"/>
      <c r="BM5" s="105"/>
      <c r="BN5" s="28" t="str">
        <f>Year!$I$29</f>
        <v/>
      </c>
      <c r="BO5" s="31" t="str">
        <f>IF(ISERROR(MATCH($B$5,event_dates,0)),"",INDEX(events,MATCH($B$5,event_dates,0)))</f>
        <v/>
      </c>
      <c r="BP5" s="34"/>
      <c r="BQ5" s="34"/>
      <c r="BR5" s="25" t="str">
        <f>Year!$J$29</f>
        <v/>
      </c>
      <c r="BS5" s="30" t="str">
        <f>IF(ISERROR(MATCH($F$5,event_dates,0)),"",INDEX(events,MATCH($F$5,event_dates,0)))</f>
        <v/>
      </c>
      <c r="BT5" s="34"/>
      <c r="BU5" s="34"/>
      <c r="BV5" s="25" t="str">
        <f>Year!$K$29</f>
        <v/>
      </c>
      <c r="BW5" s="30" t="str">
        <f>IF(ISERROR(MATCH($J$5,event_dates,0)),"",INDEX(events,MATCH($J$5,event_dates,0)))</f>
        <v/>
      </c>
      <c r="BX5" s="34"/>
      <c r="BY5" s="34"/>
      <c r="BZ5" s="25" t="str">
        <f>Year!$L$29</f>
        <v/>
      </c>
      <c r="CA5" s="30" t="str">
        <f>IF(ISERROR(MATCH($N$5,event_dates,0)),"",INDEX(events,MATCH($N$5,event_dates,0)))</f>
        <v/>
      </c>
      <c r="CB5" s="34"/>
      <c r="CC5" s="34"/>
      <c r="CD5" s="25" t="str">
        <f>Year!$M$29</f>
        <v/>
      </c>
      <c r="CE5" s="30" t="str">
        <f>IF(ISERROR(MATCH($R$5,event_dates,0)),"",INDEX(events,MATCH($R$5,event_dates,0)))</f>
        <v/>
      </c>
      <c r="CF5" s="34"/>
      <c r="CG5" s="34"/>
      <c r="CH5" s="25" t="str">
        <f>Year!$N$29</f>
        <v/>
      </c>
      <c r="CI5" s="30" t="str">
        <f>IF(ISERROR(MATCH($V$5,event_dates,0)),"",INDEX(events,MATCH($V$5,event_dates,0)))</f>
        <v/>
      </c>
      <c r="CJ5" s="34"/>
      <c r="CK5" s="34"/>
      <c r="CL5" s="28">
        <f>Year!$O$29</f>
        <v>44044</v>
      </c>
      <c r="CM5" s="31" t="str">
        <f>IF(ISERROR(MATCH($Z$5,event_dates,0)),"",INDEX(events,MATCH($Z$5,event_dates,0)))</f>
        <v/>
      </c>
      <c r="CN5" s="34"/>
      <c r="CO5" s="32"/>
      <c r="CP5" s="34"/>
      <c r="CQ5" s="34"/>
      <c r="CR5" s="78"/>
      <c r="CS5" s="105"/>
      <c r="CT5" s="28" t="str">
        <f>Year!$I$29</f>
        <v/>
      </c>
      <c r="CU5" s="31" t="str">
        <f>IF(ISERROR(MATCH($B$5,event_dates,0)),"",INDEX(events,MATCH($B$5,event_dates,0)))</f>
        <v/>
      </c>
      <c r="CV5" s="34"/>
      <c r="CW5" s="34"/>
      <c r="CX5" s="25" t="str">
        <f>Year!$J$29</f>
        <v/>
      </c>
      <c r="CY5" s="30" t="str">
        <f>IF(ISERROR(MATCH($F$5,event_dates,0)),"",INDEX(events,MATCH($F$5,event_dates,0)))</f>
        <v/>
      </c>
      <c r="CZ5" s="34"/>
      <c r="DA5" s="34"/>
      <c r="DB5" s="25" t="str">
        <f>Year!$K$29</f>
        <v/>
      </c>
      <c r="DC5" s="30" t="str">
        <f>IF(ISERROR(MATCH($J$5,event_dates,0)),"",INDEX(events,MATCH($J$5,event_dates,0)))</f>
        <v/>
      </c>
      <c r="DD5" s="34"/>
      <c r="DE5" s="34"/>
      <c r="DF5" s="25" t="str">
        <f>Year!$L$29</f>
        <v/>
      </c>
      <c r="DG5" s="30" t="str">
        <f>IF(ISERROR(MATCH($N$5,event_dates,0)),"",INDEX(events,MATCH($N$5,event_dates,0)))</f>
        <v/>
      </c>
      <c r="DH5" s="34"/>
      <c r="DI5" s="34"/>
      <c r="DJ5" s="25" t="str">
        <f>Year!$M$29</f>
        <v/>
      </c>
      <c r="DK5" s="30" t="str">
        <f>IF(ISERROR(MATCH($R$5,event_dates,0)),"",INDEX(events,MATCH($R$5,event_dates,0)))</f>
        <v/>
      </c>
      <c r="DL5" s="34"/>
      <c r="DM5" s="34"/>
      <c r="DN5" s="25" t="str">
        <f>Year!$N$29</f>
        <v/>
      </c>
      <c r="DO5" s="30" t="str">
        <f>IF(ISERROR(MATCH($V$5,event_dates,0)),"",INDEX(events,MATCH($V$5,event_dates,0)))</f>
        <v/>
      </c>
      <c r="DP5" s="34"/>
      <c r="DQ5" s="34"/>
      <c r="DR5" s="28">
        <f>Year!$O$29</f>
        <v>44044</v>
      </c>
      <c r="DS5" s="31" t="str">
        <f>IF(ISERROR(MATCH($Z$5,event_dates,0)),"",INDEX(events,MATCH($Z$5,event_dates,0)))</f>
        <v/>
      </c>
      <c r="DT5" s="34"/>
      <c r="DU5" s="32"/>
      <c r="DV5" s="34"/>
      <c r="DW5" s="34"/>
      <c r="DX5" s="78"/>
    </row>
    <row r="6" spans="1:128" s="9" customFormat="1" ht="6" customHeight="1" x14ac:dyDescent="0.2">
      <c r="A6" s="297"/>
      <c r="B6" s="319" t="str">
        <f ca="1">IF(ISERROR(MATCH($B$5,event_dates,0)+MATCH($B$5,OFFSET(event_dates,MATCH($B$5,event_dates,0),0,500,1),0)),"",INDEX(events,MATCH($B$5,event_dates,0)+MATCH($B$5,OFFSET(event_dates,MATCH($B$5,event_dates,0),0,500,1),0)))</f>
        <v/>
      </c>
      <c r="C6" s="307"/>
      <c r="D6" s="59"/>
      <c r="E6" s="59"/>
      <c r="F6" s="319" t="str">
        <f ca="1">IF(ISERROR(MATCH($F$5,event_dates,0)+MATCH($F$5,OFFSET(event_dates,MATCH($F$5,event_dates,0),0,500,1),0)),"",INDEX(events,MATCH($F$5,event_dates,0)+MATCH($F$5,OFFSET(event_dates,MATCH($F$5,event_dates,0),0,500,1),0)))</f>
        <v/>
      </c>
      <c r="G6" s="307"/>
      <c r="H6" s="59"/>
      <c r="I6" s="59"/>
      <c r="J6" s="319" t="str">
        <f ca="1">IF(ISERROR(MATCH($J$5,event_dates,0)+MATCH($J$5,OFFSET(event_dates,MATCH($J$5,event_dates,0),0,500,1),0)),"",INDEX(events,MATCH($J$5,event_dates,0)+MATCH($J$5,OFFSET(event_dates,MATCH($J$5,event_dates,0),0,500,1),0)))</f>
        <v/>
      </c>
      <c r="K6" s="307"/>
      <c r="L6" s="59"/>
      <c r="M6" s="59"/>
      <c r="N6" s="319" t="str">
        <f ca="1">IF(ISERROR(MATCH($N$5,event_dates,0)+MATCH($N$5,OFFSET(event_dates,MATCH($N$5,event_dates,0),0,500,1),0)),"",INDEX(events,MATCH($N$5,event_dates,0)+MATCH($N$5,OFFSET(event_dates,MATCH($N$5,event_dates,0),0,500,1),0)))</f>
        <v/>
      </c>
      <c r="O6" s="307"/>
      <c r="P6" s="59"/>
      <c r="Q6" s="59"/>
      <c r="R6" s="319" t="str">
        <f ca="1">IF(ISERROR(MATCH($R$5,event_dates,0)+MATCH($R$5,OFFSET(event_dates,MATCH($R$5,event_dates,0),0,500,1),0)),"",INDEX(events,MATCH($R$5,event_dates,0)+MATCH($R$5,OFFSET(event_dates,MATCH($R$5,event_dates,0),0,500,1),0)))</f>
        <v/>
      </c>
      <c r="S6" s="307"/>
      <c r="T6" s="59"/>
      <c r="U6" s="59"/>
      <c r="V6" s="319" t="str">
        <f ca="1">IF(ISERROR(MATCH($V$5,event_dates,0)+MATCH($V$5,OFFSET(event_dates,MATCH($V$5,event_dates,0),0,500,1),0)),"",INDEX(events,MATCH($V$5,event_dates,0)+MATCH($V$5,OFFSET(event_dates,MATCH($V$5,event_dates,0),0,500,1),0)))</f>
        <v/>
      </c>
      <c r="W6" s="307"/>
      <c r="X6" s="59"/>
      <c r="Y6" s="59"/>
      <c r="Z6" s="319" t="str">
        <f ca="1">IF(ISERROR(MATCH($Z$5,event_dates,0)+MATCH($Z$5,OFFSET(event_dates,MATCH($Z$5,event_dates,0),0,500,1),0)),"",INDEX(events,MATCH($Z$5,event_dates,0)+MATCH($Z$5,OFFSET(event_dates,MATCH($Z$5,event_dates,0),0,500,1),0)))</f>
        <v/>
      </c>
      <c r="AA6" s="307"/>
      <c r="AB6" s="59"/>
      <c r="AC6" s="26"/>
      <c r="AD6" s="59"/>
      <c r="AE6" s="59"/>
      <c r="AF6" s="77"/>
      <c r="AG6" s="104"/>
      <c r="AH6" s="319" t="str">
        <f ca="1">IF(ISERROR(MATCH($B$5,event_dates,0)+MATCH($B$5,OFFSET(event_dates,MATCH($B$5,event_dates,0),0,500,1),0)),"",INDEX(events,MATCH($B$5,event_dates,0)+MATCH($B$5,OFFSET(event_dates,MATCH($B$5,event_dates,0),0,500,1),0)))</f>
        <v/>
      </c>
      <c r="AI6" s="307"/>
      <c r="AJ6" s="59"/>
      <c r="AK6" s="59"/>
      <c r="AL6" s="319" t="str">
        <f ca="1">IF(ISERROR(MATCH($F$5,event_dates,0)+MATCH($F$5,OFFSET(event_dates,MATCH($F$5,event_dates,0),0,500,1),0)),"",INDEX(events,MATCH($F$5,event_dates,0)+MATCH($F$5,OFFSET(event_dates,MATCH($F$5,event_dates,0),0,500,1),0)))</f>
        <v/>
      </c>
      <c r="AM6" s="307"/>
      <c r="AN6" s="59"/>
      <c r="AO6" s="59"/>
      <c r="AP6" s="319" t="str">
        <f ca="1">IF(ISERROR(MATCH($J$5,event_dates,0)+MATCH($J$5,OFFSET(event_dates,MATCH($J$5,event_dates,0),0,500,1),0)),"",INDEX(events,MATCH($J$5,event_dates,0)+MATCH($J$5,OFFSET(event_dates,MATCH($J$5,event_dates,0),0,500,1),0)))</f>
        <v/>
      </c>
      <c r="AQ6" s="307"/>
      <c r="AR6" s="59"/>
      <c r="AS6" s="59"/>
      <c r="AT6" s="319" t="str">
        <f ca="1">IF(ISERROR(MATCH($N$5,event_dates,0)+MATCH($N$5,OFFSET(event_dates,MATCH($N$5,event_dates,0),0,500,1),0)),"",INDEX(events,MATCH($N$5,event_dates,0)+MATCH($N$5,OFFSET(event_dates,MATCH($N$5,event_dates,0),0,500,1),0)))</f>
        <v/>
      </c>
      <c r="AU6" s="307"/>
      <c r="AV6" s="59"/>
      <c r="AW6" s="59"/>
      <c r="AX6" s="319" t="str">
        <f ca="1">IF(ISERROR(MATCH($R$5,event_dates,0)+MATCH($R$5,OFFSET(event_dates,MATCH($R$5,event_dates,0),0,500,1),0)),"",INDEX(events,MATCH($R$5,event_dates,0)+MATCH($R$5,OFFSET(event_dates,MATCH($R$5,event_dates,0),0,500,1),0)))</f>
        <v/>
      </c>
      <c r="AY6" s="307"/>
      <c r="AZ6" s="59"/>
      <c r="BA6" s="59"/>
      <c r="BB6" s="319" t="str">
        <f ca="1">IF(ISERROR(MATCH($V$5,event_dates,0)+MATCH($V$5,OFFSET(event_dates,MATCH($V$5,event_dates,0),0,500,1),0)),"",INDEX(events,MATCH($V$5,event_dates,0)+MATCH($V$5,OFFSET(event_dates,MATCH($V$5,event_dates,0),0,500,1),0)))</f>
        <v/>
      </c>
      <c r="BC6" s="307"/>
      <c r="BD6" s="59"/>
      <c r="BE6" s="59"/>
      <c r="BF6" s="319" t="str">
        <f ca="1">IF(ISERROR(MATCH($Z$5,event_dates,0)+MATCH($Z$5,OFFSET(event_dates,MATCH($Z$5,event_dates,0),0,500,1),0)),"",INDEX(events,MATCH($Z$5,event_dates,0)+MATCH($Z$5,OFFSET(event_dates,MATCH($Z$5,event_dates,0),0,500,1),0)))</f>
        <v/>
      </c>
      <c r="BG6" s="307"/>
      <c r="BH6" s="59"/>
      <c r="BI6" s="26"/>
      <c r="BJ6" s="59"/>
      <c r="BK6" s="59"/>
      <c r="BL6" s="77"/>
      <c r="BM6" s="104"/>
      <c r="BN6" s="319" t="str">
        <f ca="1">IF(ISERROR(MATCH($B$5,event_dates,0)+MATCH($B$5,OFFSET(event_dates,MATCH($B$5,event_dates,0),0,500,1),0)),"",INDEX(events,MATCH($B$5,event_dates,0)+MATCH($B$5,OFFSET(event_dates,MATCH($B$5,event_dates,0),0,500,1),0)))</f>
        <v/>
      </c>
      <c r="BO6" s="307"/>
      <c r="BP6" s="59"/>
      <c r="BQ6" s="59"/>
      <c r="BR6" s="319" t="str">
        <f ca="1">IF(ISERROR(MATCH($F$5,event_dates,0)+MATCH($F$5,OFFSET(event_dates,MATCH($F$5,event_dates,0),0,500,1),0)),"",INDEX(events,MATCH($F$5,event_dates,0)+MATCH($F$5,OFFSET(event_dates,MATCH($F$5,event_dates,0),0,500,1),0)))</f>
        <v/>
      </c>
      <c r="BS6" s="307"/>
      <c r="BT6" s="59"/>
      <c r="BU6" s="59"/>
      <c r="BV6" s="319" t="str">
        <f ca="1">IF(ISERROR(MATCH($J$5,event_dates,0)+MATCH($J$5,OFFSET(event_dates,MATCH($J$5,event_dates,0),0,500,1),0)),"",INDEX(events,MATCH($J$5,event_dates,0)+MATCH($J$5,OFFSET(event_dates,MATCH($J$5,event_dates,0),0,500,1),0)))</f>
        <v/>
      </c>
      <c r="BW6" s="307"/>
      <c r="BX6" s="59"/>
      <c r="BY6" s="59"/>
      <c r="BZ6" s="319" t="str">
        <f ca="1">IF(ISERROR(MATCH($N$5,event_dates,0)+MATCH($N$5,OFFSET(event_dates,MATCH($N$5,event_dates,0),0,500,1),0)),"",INDEX(events,MATCH($N$5,event_dates,0)+MATCH($N$5,OFFSET(event_dates,MATCH($N$5,event_dates,0),0,500,1),0)))</f>
        <v/>
      </c>
      <c r="CA6" s="307"/>
      <c r="CB6" s="59"/>
      <c r="CC6" s="59"/>
      <c r="CD6" s="319" t="str">
        <f ca="1">IF(ISERROR(MATCH($R$5,event_dates,0)+MATCH($R$5,OFFSET(event_dates,MATCH($R$5,event_dates,0),0,500,1),0)),"",INDEX(events,MATCH($R$5,event_dates,0)+MATCH($R$5,OFFSET(event_dates,MATCH($R$5,event_dates,0),0,500,1),0)))</f>
        <v/>
      </c>
      <c r="CE6" s="307"/>
      <c r="CF6" s="59"/>
      <c r="CG6" s="59"/>
      <c r="CH6" s="319" t="str">
        <f ca="1">IF(ISERROR(MATCH($V$5,event_dates,0)+MATCH($V$5,OFFSET(event_dates,MATCH($V$5,event_dates,0),0,500,1),0)),"",INDEX(events,MATCH($V$5,event_dates,0)+MATCH($V$5,OFFSET(event_dates,MATCH($V$5,event_dates,0),0,500,1),0)))</f>
        <v/>
      </c>
      <c r="CI6" s="307"/>
      <c r="CJ6" s="59"/>
      <c r="CK6" s="59"/>
      <c r="CL6" s="319" t="str">
        <f ca="1">IF(ISERROR(MATCH($Z$5,event_dates,0)+MATCH($Z$5,OFFSET(event_dates,MATCH($Z$5,event_dates,0),0,500,1),0)),"",INDEX(events,MATCH($Z$5,event_dates,0)+MATCH($Z$5,OFFSET(event_dates,MATCH($Z$5,event_dates,0),0,500,1),0)))</f>
        <v/>
      </c>
      <c r="CM6" s="307"/>
      <c r="CN6" s="59"/>
      <c r="CO6" s="26"/>
      <c r="CP6" s="59"/>
      <c r="CQ6" s="59"/>
      <c r="CR6" s="77"/>
      <c r="CS6" s="104"/>
      <c r="CT6" s="319" t="str">
        <f ca="1">IF(ISERROR(MATCH($B$5,event_dates,0)+MATCH($B$5,OFFSET(event_dates,MATCH($B$5,event_dates,0),0,500,1),0)),"",INDEX(events,MATCH($B$5,event_dates,0)+MATCH($B$5,OFFSET(event_dates,MATCH($B$5,event_dates,0),0,500,1),0)))</f>
        <v/>
      </c>
      <c r="CU6" s="307"/>
      <c r="CV6" s="59"/>
      <c r="CW6" s="59"/>
      <c r="CX6" s="319" t="str">
        <f ca="1">IF(ISERROR(MATCH($F$5,event_dates,0)+MATCH($F$5,OFFSET(event_dates,MATCH($F$5,event_dates,0),0,500,1),0)),"",INDEX(events,MATCH($F$5,event_dates,0)+MATCH($F$5,OFFSET(event_dates,MATCH($F$5,event_dates,0),0,500,1),0)))</f>
        <v/>
      </c>
      <c r="CY6" s="307"/>
      <c r="CZ6" s="59"/>
      <c r="DA6" s="59"/>
      <c r="DB6" s="319" t="str">
        <f ca="1">IF(ISERROR(MATCH($J$5,event_dates,0)+MATCH($J$5,OFFSET(event_dates,MATCH($J$5,event_dates,0),0,500,1),0)),"",INDEX(events,MATCH($J$5,event_dates,0)+MATCH($J$5,OFFSET(event_dates,MATCH($J$5,event_dates,0),0,500,1),0)))</f>
        <v/>
      </c>
      <c r="DC6" s="307"/>
      <c r="DD6" s="59"/>
      <c r="DE6" s="59"/>
      <c r="DF6" s="319" t="str">
        <f ca="1">IF(ISERROR(MATCH($N$5,event_dates,0)+MATCH($N$5,OFFSET(event_dates,MATCH($N$5,event_dates,0),0,500,1),0)),"",INDEX(events,MATCH($N$5,event_dates,0)+MATCH($N$5,OFFSET(event_dates,MATCH($N$5,event_dates,0),0,500,1),0)))</f>
        <v/>
      </c>
      <c r="DG6" s="307"/>
      <c r="DH6" s="59"/>
      <c r="DI6" s="59"/>
      <c r="DJ6" s="319" t="str">
        <f ca="1">IF(ISERROR(MATCH($R$5,event_dates,0)+MATCH($R$5,OFFSET(event_dates,MATCH($R$5,event_dates,0),0,500,1),0)),"",INDEX(events,MATCH($R$5,event_dates,0)+MATCH($R$5,OFFSET(event_dates,MATCH($R$5,event_dates,0),0,500,1),0)))</f>
        <v/>
      </c>
      <c r="DK6" s="307"/>
      <c r="DL6" s="59"/>
      <c r="DM6" s="59"/>
      <c r="DN6" s="319" t="str">
        <f ca="1">IF(ISERROR(MATCH($V$5,event_dates,0)+MATCH($V$5,OFFSET(event_dates,MATCH($V$5,event_dates,0),0,500,1),0)),"",INDEX(events,MATCH($V$5,event_dates,0)+MATCH($V$5,OFFSET(event_dates,MATCH($V$5,event_dates,0),0,500,1),0)))</f>
        <v/>
      </c>
      <c r="DO6" s="307"/>
      <c r="DP6" s="59"/>
      <c r="DQ6" s="59"/>
      <c r="DR6" s="319" t="str">
        <f ca="1">IF(ISERROR(MATCH($Z$5,event_dates,0)+MATCH($Z$5,OFFSET(event_dates,MATCH($Z$5,event_dates,0),0,500,1),0)),"",INDEX(events,MATCH($Z$5,event_dates,0)+MATCH($Z$5,OFFSET(event_dates,MATCH($Z$5,event_dates,0),0,500,1),0)))</f>
        <v/>
      </c>
      <c r="DS6" s="307"/>
      <c r="DT6" s="59"/>
      <c r="DU6" s="26"/>
      <c r="DV6" s="59"/>
      <c r="DW6" s="59"/>
      <c r="DX6" s="77"/>
    </row>
    <row r="7" spans="1:128" s="9" customFormat="1" ht="13.5" x14ac:dyDescent="0.2">
      <c r="A7" s="297"/>
      <c r="B7" s="306"/>
      <c r="C7" s="307"/>
      <c r="D7" s="307"/>
      <c r="E7" s="308"/>
      <c r="F7" s="306"/>
      <c r="G7" s="307"/>
      <c r="H7" s="307"/>
      <c r="I7" s="308"/>
      <c r="J7" s="306"/>
      <c r="K7" s="307"/>
      <c r="L7" s="307"/>
      <c r="M7" s="308"/>
      <c r="N7" s="306"/>
      <c r="O7" s="307"/>
      <c r="P7" s="307"/>
      <c r="Q7" s="308"/>
      <c r="R7" s="314"/>
      <c r="S7" s="313"/>
      <c r="T7" s="313"/>
      <c r="U7" s="315"/>
      <c r="V7" s="314"/>
      <c r="W7" s="313"/>
      <c r="X7" s="313"/>
      <c r="Y7" s="315"/>
      <c r="Z7" s="306"/>
      <c r="AA7" s="307"/>
      <c r="AB7" s="307"/>
      <c r="AC7" s="308"/>
      <c r="AD7" s="59"/>
      <c r="AE7" s="59"/>
      <c r="AF7" s="77"/>
      <c r="AG7" s="104"/>
      <c r="AH7" s="306"/>
      <c r="AI7" s="307"/>
      <c r="AJ7" s="307"/>
      <c r="AK7" s="308"/>
      <c r="AL7" s="306"/>
      <c r="AM7" s="307"/>
      <c r="AN7" s="307"/>
      <c r="AO7" s="308"/>
      <c r="AP7" s="306"/>
      <c r="AQ7" s="307"/>
      <c r="AR7" s="307"/>
      <c r="AS7" s="308"/>
      <c r="AT7" s="306"/>
      <c r="AU7" s="307"/>
      <c r="AV7" s="307"/>
      <c r="AW7" s="308"/>
      <c r="AX7" s="314"/>
      <c r="AY7" s="313"/>
      <c r="AZ7" s="313"/>
      <c r="BA7" s="315"/>
      <c r="BB7" s="314"/>
      <c r="BC7" s="313"/>
      <c r="BD7" s="313"/>
      <c r="BE7" s="315"/>
      <c r="BF7" s="306"/>
      <c r="BG7" s="307"/>
      <c r="BH7" s="307"/>
      <c r="BI7" s="308"/>
      <c r="BJ7" s="59"/>
      <c r="BK7" s="59"/>
      <c r="BL7" s="77"/>
      <c r="BM7" s="104"/>
      <c r="BN7" s="306"/>
      <c r="BO7" s="307"/>
      <c r="BP7" s="307"/>
      <c r="BQ7" s="308"/>
      <c r="BR7" s="306"/>
      <c r="BS7" s="307"/>
      <c r="BT7" s="307"/>
      <c r="BU7" s="308"/>
      <c r="BV7" s="306"/>
      <c r="BW7" s="307"/>
      <c r="BX7" s="307"/>
      <c r="BY7" s="308"/>
      <c r="BZ7" s="306"/>
      <c r="CA7" s="307"/>
      <c r="CB7" s="307"/>
      <c r="CC7" s="308"/>
      <c r="CD7" s="314"/>
      <c r="CE7" s="313"/>
      <c r="CF7" s="313"/>
      <c r="CG7" s="315"/>
      <c r="CH7" s="314"/>
      <c r="CI7" s="313"/>
      <c r="CJ7" s="313"/>
      <c r="CK7" s="315"/>
      <c r="CL7" s="314"/>
      <c r="CM7" s="313"/>
      <c r="CN7" s="313"/>
      <c r="CO7" s="315"/>
      <c r="CP7" s="59"/>
      <c r="CQ7" s="59"/>
      <c r="CR7" s="77"/>
      <c r="CS7" s="104"/>
      <c r="CT7" s="306"/>
      <c r="CU7" s="307"/>
      <c r="CV7" s="307"/>
      <c r="CW7" s="308"/>
      <c r="CX7" s="306"/>
      <c r="CY7" s="307"/>
      <c r="CZ7" s="307"/>
      <c r="DA7" s="308"/>
      <c r="DB7" s="306"/>
      <c r="DC7" s="307"/>
      <c r="DD7" s="307"/>
      <c r="DE7" s="308"/>
      <c r="DF7" s="314"/>
      <c r="DG7" s="313"/>
      <c r="DH7" s="313"/>
      <c r="DI7" s="315"/>
      <c r="DJ7" s="476"/>
      <c r="DK7" s="313"/>
      <c r="DL7" s="313"/>
      <c r="DM7" s="315"/>
      <c r="DN7" s="476"/>
      <c r="DO7" s="313"/>
      <c r="DP7" s="313"/>
      <c r="DQ7" s="315"/>
      <c r="DR7" s="314"/>
      <c r="DS7" s="313"/>
      <c r="DT7" s="313"/>
      <c r="DU7" s="315"/>
      <c r="DV7" s="59"/>
      <c r="DW7" s="59"/>
      <c r="DX7" s="77"/>
    </row>
    <row r="8" spans="1:128" s="9" customFormat="1" ht="13.5" x14ac:dyDescent="0.2">
      <c r="A8" s="297"/>
      <c r="B8" s="306"/>
      <c r="C8" s="307"/>
      <c r="D8" s="307"/>
      <c r="E8" s="308"/>
      <c r="F8" s="306"/>
      <c r="G8" s="307"/>
      <c r="H8" s="307"/>
      <c r="I8" s="308"/>
      <c r="J8" s="306"/>
      <c r="K8" s="307"/>
      <c r="L8" s="307"/>
      <c r="M8" s="308"/>
      <c r="N8" s="306"/>
      <c r="O8" s="307"/>
      <c r="P8" s="307"/>
      <c r="Q8" s="308"/>
      <c r="R8" s="314"/>
      <c r="S8" s="313"/>
      <c r="T8" s="313"/>
      <c r="U8" s="315"/>
      <c r="V8" s="314"/>
      <c r="W8" s="313"/>
      <c r="X8" s="313"/>
      <c r="Y8" s="315"/>
      <c r="Z8" s="306"/>
      <c r="AA8" s="307"/>
      <c r="AB8" s="307"/>
      <c r="AC8" s="308"/>
      <c r="AD8" s="59"/>
      <c r="AE8" s="59"/>
      <c r="AF8" s="77"/>
      <c r="AG8" s="104"/>
      <c r="AH8" s="306"/>
      <c r="AI8" s="307"/>
      <c r="AJ8" s="307"/>
      <c r="AK8" s="308"/>
      <c r="AL8" s="306"/>
      <c r="AM8" s="307"/>
      <c r="AN8" s="307"/>
      <c r="AO8" s="308"/>
      <c r="AP8" s="306"/>
      <c r="AQ8" s="307"/>
      <c r="AR8" s="307"/>
      <c r="AS8" s="308"/>
      <c r="AT8" s="306"/>
      <c r="AU8" s="307"/>
      <c r="AV8" s="307"/>
      <c r="AW8" s="308"/>
      <c r="AX8" s="314"/>
      <c r="AY8" s="313"/>
      <c r="AZ8" s="313"/>
      <c r="BA8" s="315"/>
      <c r="BB8" s="314"/>
      <c r="BC8" s="313"/>
      <c r="BD8" s="313"/>
      <c r="BE8" s="315"/>
      <c r="BF8" s="306"/>
      <c r="BG8" s="307"/>
      <c r="BH8" s="307"/>
      <c r="BI8" s="308"/>
      <c r="BJ8" s="59"/>
      <c r="BK8" s="59"/>
      <c r="BL8" s="77"/>
      <c r="BM8" s="104"/>
      <c r="BN8" s="306"/>
      <c r="BO8" s="307"/>
      <c r="BP8" s="307"/>
      <c r="BQ8" s="308"/>
      <c r="BR8" s="306"/>
      <c r="BS8" s="307"/>
      <c r="BT8" s="307"/>
      <c r="BU8" s="308"/>
      <c r="BV8" s="306"/>
      <c r="BW8" s="307"/>
      <c r="BX8" s="307"/>
      <c r="BY8" s="308"/>
      <c r="BZ8" s="306"/>
      <c r="CA8" s="307"/>
      <c r="CB8" s="307"/>
      <c r="CC8" s="308"/>
      <c r="CD8" s="314"/>
      <c r="CE8" s="313"/>
      <c r="CF8" s="313"/>
      <c r="CG8" s="315"/>
      <c r="CH8" s="314"/>
      <c r="CI8" s="313"/>
      <c r="CJ8" s="313"/>
      <c r="CK8" s="315"/>
      <c r="CL8" s="314"/>
      <c r="CM8" s="313"/>
      <c r="CN8" s="313"/>
      <c r="CO8" s="315"/>
      <c r="CP8" s="59"/>
      <c r="CQ8" s="59"/>
      <c r="CR8" s="77"/>
      <c r="CS8" s="104"/>
      <c r="CT8" s="306"/>
      <c r="CU8" s="307"/>
      <c r="CV8" s="307"/>
      <c r="CW8" s="308"/>
      <c r="CX8" s="306"/>
      <c r="CY8" s="307"/>
      <c r="CZ8" s="307"/>
      <c r="DA8" s="308"/>
      <c r="DB8" s="306"/>
      <c r="DC8" s="307"/>
      <c r="DD8" s="307"/>
      <c r="DE8" s="308"/>
      <c r="DF8" s="314"/>
      <c r="DG8" s="313"/>
      <c r="DH8" s="313"/>
      <c r="DI8" s="315"/>
      <c r="DJ8" s="314"/>
      <c r="DK8" s="313"/>
      <c r="DL8" s="313"/>
      <c r="DM8" s="315"/>
      <c r="DN8" s="314"/>
      <c r="DO8" s="313"/>
      <c r="DP8" s="313"/>
      <c r="DQ8" s="315"/>
      <c r="DR8" s="314"/>
      <c r="DS8" s="313"/>
      <c r="DT8" s="313"/>
      <c r="DU8" s="315"/>
      <c r="DV8" s="59"/>
      <c r="DW8" s="59"/>
      <c r="DX8" s="77"/>
    </row>
    <row r="9" spans="1:128" s="9" customFormat="1" ht="13.5" x14ac:dyDescent="0.2">
      <c r="A9" s="297"/>
      <c r="B9" s="306"/>
      <c r="C9" s="307"/>
      <c r="D9" s="307"/>
      <c r="E9" s="308"/>
      <c r="F9" s="306"/>
      <c r="G9" s="307"/>
      <c r="H9" s="307"/>
      <c r="I9" s="308"/>
      <c r="J9" s="306"/>
      <c r="K9" s="307"/>
      <c r="L9" s="307"/>
      <c r="M9" s="308"/>
      <c r="N9" s="306"/>
      <c r="O9" s="307"/>
      <c r="P9" s="307"/>
      <c r="Q9" s="308"/>
      <c r="R9" s="314"/>
      <c r="S9" s="313"/>
      <c r="T9" s="313"/>
      <c r="U9" s="315"/>
      <c r="V9" s="314"/>
      <c r="W9" s="313"/>
      <c r="X9" s="313"/>
      <c r="Y9" s="315"/>
      <c r="Z9" s="306"/>
      <c r="AA9" s="307"/>
      <c r="AB9" s="307"/>
      <c r="AC9" s="308"/>
      <c r="AD9" s="59"/>
      <c r="AE9" s="59"/>
      <c r="AF9" s="77"/>
      <c r="AG9" s="104"/>
      <c r="AH9" s="306"/>
      <c r="AI9" s="307"/>
      <c r="AJ9" s="307"/>
      <c r="AK9" s="308"/>
      <c r="AL9" s="306"/>
      <c r="AM9" s="307"/>
      <c r="AN9" s="307"/>
      <c r="AO9" s="308"/>
      <c r="AP9" s="306"/>
      <c r="AQ9" s="307"/>
      <c r="AR9" s="307"/>
      <c r="AS9" s="308"/>
      <c r="AT9" s="306"/>
      <c r="AU9" s="307"/>
      <c r="AV9" s="307"/>
      <c r="AW9" s="308"/>
      <c r="AX9" s="314"/>
      <c r="AY9" s="313"/>
      <c r="AZ9" s="313"/>
      <c r="BA9" s="315"/>
      <c r="BB9" s="314"/>
      <c r="BC9" s="313"/>
      <c r="BD9" s="313"/>
      <c r="BE9" s="315"/>
      <c r="BF9" s="306"/>
      <c r="BG9" s="307"/>
      <c r="BH9" s="307"/>
      <c r="BI9" s="308"/>
      <c r="BJ9" s="59"/>
      <c r="BK9" s="59"/>
      <c r="BL9" s="77"/>
      <c r="BM9" s="104"/>
      <c r="BN9" s="306"/>
      <c r="BO9" s="307"/>
      <c r="BP9" s="307"/>
      <c r="BQ9" s="308"/>
      <c r="BR9" s="306"/>
      <c r="BS9" s="307"/>
      <c r="BT9" s="307"/>
      <c r="BU9" s="308"/>
      <c r="BV9" s="306"/>
      <c r="BW9" s="307"/>
      <c r="BX9" s="307"/>
      <c r="BY9" s="308"/>
      <c r="BZ9" s="306"/>
      <c r="CA9" s="307"/>
      <c r="CB9" s="307"/>
      <c r="CC9" s="308"/>
      <c r="CD9" s="314"/>
      <c r="CE9" s="313"/>
      <c r="CF9" s="313"/>
      <c r="CG9" s="315"/>
      <c r="CH9" s="314"/>
      <c r="CI9" s="313"/>
      <c r="CJ9" s="313"/>
      <c r="CK9" s="315"/>
      <c r="CL9" s="314"/>
      <c r="CM9" s="313"/>
      <c r="CN9" s="313"/>
      <c r="CO9" s="315"/>
      <c r="CP9" s="59"/>
      <c r="CQ9" s="59"/>
      <c r="CR9" s="77"/>
      <c r="CS9" s="104"/>
      <c r="CT9" s="306"/>
      <c r="CU9" s="307"/>
      <c r="CV9" s="307"/>
      <c r="CW9" s="308"/>
      <c r="CX9" s="306"/>
      <c r="CY9" s="307"/>
      <c r="CZ9" s="307"/>
      <c r="DA9" s="308"/>
      <c r="DB9" s="306"/>
      <c r="DC9" s="307"/>
      <c r="DD9" s="307"/>
      <c r="DE9" s="308"/>
      <c r="DF9" s="314"/>
      <c r="DG9" s="313"/>
      <c r="DH9" s="313"/>
      <c r="DI9" s="315"/>
      <c r="DJ9" s="314"/>
      <c r="DK9" s="313"/>
      <c r="DL9" s="313"/>
      <c r="DM9" s="315"/>
      <c r="DN9" s="314"/>
      <c r="DO9" s="313"/>
      <c r="DP9" s="313"/>
      <c r="DQ9" s="315"/>
      <c r="DR9" s="314"/>
      <c r="DS9" s="313"/>
      <c r="DT9" s="313"/>
      <c r="DU9" s="315"/>
      <c r="DV9" s="59"/>
      <c r="DW9" s="59"/>
      <c r="DX9" s="77"/>
    </row>
    <row r="10" spans="1:128" s="10" customFormat="1" ht="12.75" customHeight="1" x14ac:dyDescent="0.2">
      <c r="A10" s="297"/>
      <c r="B10" s="309"/>
      <c r="C10" s="310"/>
      <c r="D10" s="310"/>
      <c r="E10" s="311"/>
      <c r="F10" s="309"/>
      <c r="G10" s="310"/>
      <c r="H10" s="310"/>
      <c r="I10" s="311"/>
      <c r="J10" s="309"/>
      <c r="K10" s="310"/>
      <c r="L10" s="310"/>
      <c r="M10" s="311"/>
      <c r="N10" s="309"/>
      <c r="O10" s="310"/>
      <c r="P10" s="310"/>
      <c r="Q10" s="311"/>
      <c r="R10" s="316"/>
      <c r="S10" s="317"/>
      <c r="T10" s="317"/>
      <c r="U10" s="318"/>
      <c r="V10" s="316"/>
      <c r="W10" s="317"/>
      <c r="X10" s="317"/>
      <c r="Y10" s="318"/>
      <c r="Z10" s="309"/>
      <c r="AA10" s="310"/>
      <c r="AB10" s="310"/>
      <c r="AC10" s="311"/>
      <c r="AD10" s="60"/>
      <c r="AE10" s="60"/>
      <c r="AF10" s="79"/>
      <c r="AG10" s="106"/>
      <c r="AH10" s="309"/>
      <c r="AI10" s="310"/>
      <c r="AJ10" s="310"/>
      <c r="AK10" s="311"/>
      <c r="AL10" s="309"/>
      <c r="AM10" s="310"/>
      <c r="AN10" s="310"/>
      <c r="AO10" s="311"/>
      <c r="AP10" s="309"/>
      <c r="AQ10" s="310"/>
      <c r="AR10" s="310"/>
      <c r="AS10" s="311"/>
      <c r="AT10" s="309"/>
      <c r="AU10" s="310"/>
      <c r="AV10" s="310"/>
      <c r="AW10" s="311"/>
      <c r="AX10" s="316"/>
      <c r="AY10" s="317"/>
      <c r="AZ10" s="317"/>
      <c r="BA10" s="318"/>
      <c r="BB10" s="316"/>
      <c r="BC10" s="317"/>
      <c r="BD10" s="317"/>
      <c r="BE10" s="318"/>
      <c r="BF10" s="309"/>
      <c r="BG10" s="310"/>
      <c r="BH10" s="310"/>
      <c r="BI10" s="311"/>
      <c r="BJ10" s="60"/>
      <c r="BK10" s="60"/>
      <c r="BL10" s="79"/>
      <c r="BM10" s="106"/>
      <c r="BN10" s="309"/>
      <c r="BO10" s="310"/>
      <c r="BP10" s="310"/>
      <c r="BQ10" s="311"/>
      <c r="BR10" s="309"/>
      <c r="BS10" s="310"/>
      <c r="BT10" s="310"/>
      <c r="BU10" s="311"/>
      <c r="BV10" s="309"/>
      <c r="BW10" s="310"/>
      <c r="BX10" s="310"/>
      <c r="BY10" s="311"/>
      <c r="BZ10" s="309"/>
      <c r="CA10" s="310"/>
      <c r="CB10" s="310"/>
      <c r="CC10" s="311"/>
      <c r="CD10" s="316"/>
      <c r="CE10" s="317"/>
      <c r="CF10" s="317"/>
      <c r="CG10" s="318"/>
      <c r="CH10" s="316"/>
      <c r="CI10" s="317"/>
      <c r="CJ10" s="317"/>
      <c r="CK10" s="318"/>
      <c r="CL10" s="316"/>
      <c r="CM10" s="317"/>
      <c r="CN10" s="317"/>
      <c r="CO10" s="318"/>
      <c r="CP10" s="60"/>
      <c r="CQ10" s="60"/>
      <c r="CR10" s="79"/>
      <c r="CS10" s="106"/>
      <c r="CT10" s="309"/>
      <c r="CU10" s="310"/>
      <c r="CV10" s="310"/>
      <c r="CW10" s="311"/>
      <c r="CX10" s="309"/>
      <c r="CY10" s="310"/>
      <c r="CZ10" s="310"/>
      <c r="DA10" s="311"/>
      <c r="DB10" s="309"/>
      <c r="DC10" s="310"/>
      <c r="DD10" s="310"/>
      <c r="DE10" s="311"/>
      <c r="DF10" s="316"/>
      <c r="DG10" s="317"/>
      <c r="DH10" s="317"/>
      <c r="DI10" s="318"/>
      <c r="DJ10" s="316"/>
      <c r="DK10" s="317"/>
      <c r="DL10" s="317"/>
      <c r="DM10" s="318"/>
      <c r="DN10" s="316"/>
      <c r="DO10" s="317"/>
      <c r="DP10" s="317"/>
      <c r="DQ10" s="318"/>
      <c r="DR10" s="316"/>
      <c r="DS10" s="317"/>
      <c r="DT10" s="317"/>
      <c r="DU10" s="318"/>
      <c r="DV10" s="60"/>
      <c r="DW10" s="60"/>
      <c r="DX10" s="79"/>
    </row>
    <row r="11" spans="1:128" s="33" customFormat="1" ht="18" x14ac:dyDescent="0.2">
      <c r="A11" s="297"/>
      <c r="B11" s="25">
        <f>Year!$I$30</f>
        <v>44045</v>
      </c>
      <c r="C11" s="30" t="str">
        <f>IF(ISERROR(MATCH($B$11,event_dates,0)),"",INDEX(events,MATCH($B$11,event_dates,0)))</f>
        <v/>
      </c>
      <c r="D11" s="34"/>
      <c r="E11" s="34"/>
      <c r="F11" s="25">
        <f>Year!$J$30</f>
        <v>44046</v>
      </c>
      <c r="G11" s="30" t="str">
        <f>IF(ISERROR(MATCH($F$11,event_dates,0)),"",INDEX(events,MATCH($F$11,event_dates,0)))</f>
        <v/>
      </c>
      <c r="H11" s="34"/>
      <c r="I11" s="34"/>
      <c r="J11" s="25">
        <f>Year!$K$30</f>
        <v>44047</v>
      </c>
      <c r="K11" s="30" t="str">
        <f>IF(ISERROR(MATCH($J$11,event_dates,0)),"",INDEX(events,MATCH($J$11,event_dates,0)))</f>
        <v/>
      </c>
      <c r="L11" s="34"/>
      <c r="M11" s="34"/>
      <c r="N11" s="25">
        <f>Year!$L$30</f>
        <v>44048</v>
      </c>
      <c r="O11" s="30" t="str">
        <f>IF(ISERROR(MATCH($N$11,event_dates,0)),"",INDEX(events,MATCH($N$11,event_dates,0)))</f>
        <v/>
      </c>
      <c r="P11" s="34"/>
      <c r="Q11" s="34"/>
      <c r="R11" s="25">
        <f>Year!$M$30</f>
        <v>44049</v>
      </c>
      <c r="S11" s="30" t="str">
        <f>IF(ISERROR(MATCH($R$11,event_dates,0)),"",INDEX(events,MATCH($R$11,event_dates,0)))</f>
        <v/>
      </c>
      <c r="T11" s="34"/>
      <c r="U11" s="34"/>
      <c r="V11" s="25">
        <f>Year!$N$30</f>
        <v>44050</v>
      </c>
      <c r="W11" s="30" t="str">
        <f>IF(ISERROR(MATCH($V$11,event_dates,0)),"",INDEX(events,MATCH($V$11,event_dates,0)))</f>
        <v/>
      </c>
      <c r="X11" s="34"/>
      <c r="Y11" s="34"/>
      <c r="Z11" s="25">
        <f>Year!$O$30</f>
        <v>44051</v>
      </c>
      <c r="AA11" s="30" t="str">
        <f>IF(ISERROR(MATCH($Z$11,event_dates,0)),"",INDEX(events,MATCH($Z$11,event_dates,0)))</f>
        <v/>
      </c>
      <c r="AB11" s="34"/>
      <c r="AC11" s="32"/>
      <c r="AD11" s="34"/>
      <c r="AE11" s="34"/>
      <c r="AF11" s="78"/>
      <c r="AG11" s="105"/>
      <c r="AH11" s="25">
        <f>Year!$I$30</f>
        <v>44045</v>
      </c>
      <c r="AI11" s="30" t="str">
        <f>IF(ISERROR(MATCH($B$11,event_dates,0)),"",INDEX(events,MATCH($B$11,event_dates,0)))</f>
        <v/>
      </c>
      <c r="AJ11" s="34"/>
      <c r="AK11" s="34"/>
      <c r="AL11" s="25">
        <f>Year!$J$30</f>
        <v>44046</v>
      </c>
      <c r="AM11" s="30" t="str">
        <f>IF(ISERROR(MATCH($F$11,event_dates,0)),"",INDEX(events,MATCH($F$11,event_dates,0)))</f>
        <v/>
      </c>
      <c r="AN11" s="34"/>
      <c r="AO11" s="34"/>
      <c r="AP11" s="25">
        <f>Year!$K$30</f>
        <v>44047</v>
      </c>
      <c r="AQ11" s="30" t="str">
        <f>IF(ISERROR(MATCH($J$11,event_dates,0)),"",INDEX(events,MATCH($J$11,event_dates,0)))</f>
        <v/>
      </c>
      <c r="AR11" s="34"/>
      <c r="AS11" s="34"/>
      <c r="AT11" s="25">
        <f>Year!$L$30</f>
        <v>44048</v>
      </c>
      <c r="AU11" s="30" t="str">
        <f>IF(ISERROR(MATCH($N$11,event_dates,0)),"",INDEX(events,MATCH($N$11,event_dates,0)))</f>
        <v/>
      </c>
      <c r="AV11" s="34"/>
      <c r="AW11" s="34"/>
      <c r="AX11" s="25">
        <f>Year!$M$30</f>
        <v>44049</v>
      </c>
      <c r="AY11" s="30" t="str">
        <f>IF(ISERROR(MATCH($R$11,event_dates,0)),"",INDEX(events,MATCH($R$11,event_dates,0)))</f>
        <v/>
      </c>
      <c r="AZ11" s="34"/>
      <c r="BA11" s="34"/>
      <c r="BB11" s="25">
        <f>Year!$N$30</f>
        <v>44050</v>
      </c>
      <c r="BC11" s="30" t="str">
        <f>IF(ISERROR(MATCH($V$11,event_dates,0)),"",INDEX(events,MATCH($V$11,event_dates,0)))</f>
        <v/>
      </c>
      <c r="BD11" s="34"/>
      <c r="BE11" s="34"/>
      <c r="BF11" s="25">
        <f>Year!$O$30</f>
        <v>44051</v>
      </c>
      <c r="BG11" s="30" t="str">
        <f>IF(ISERROR(MATCH($Z$11,event_dates,0)),"",INDEX(events,MATCH($Z$11,event_dates,0)))</f>
        <v/>
      </c>
      <c r="BH11" s="34"/>
      <c r="BI11" s="32"/>
      <c r="BJ11" s="34"/>
      <c r="BK11" s="34"/>
      <c r="BL11" s="78"/>
      <c r="BM11" s="105"/>
      <c r="BN11" s="25">
        <f>Year!$I$30</f>
        <v>44045</v>
      </c>
      <c r="BO11" s="30" t="str">
        <f>IF(ISERROR(MATCH($B$11,event_dates,0)),"",INDEX(events,MATCH($B$11,event_dates,0)))</f>
        <v/>
      </c>
      <c r="BP11" s="34"/>
      <c r="BQ11" s="34"/>
      <c r="BR11" s="25">
        <f>Year!$J$30</f>
        <v>44046</v>
      </c>
      <c r="BS11" s="30" t="str">
        <f>IF(ISERROR(MATCH($F$11,event_dates,0)),"",INDEX(events,MATCH($F$11,event_dates,0)))</f>
        <v/>
      </c>
      <c r="BT11" s="34"/>
      <c r="BU11" s="34"/>
      <c r="BV11" s="25">
        <f>Year!$K$30</f>
        <v>44047</v>
      </c>
      <c r="BW11" s="30" t="str">
        <f>IF(ISERROR(MATCH($J$11,event_dates,0)),"",INDEX(events,MATCH($J$11,event_dates,0)))</f>
        <v/>
      </c>
      <c r="BX11" s="34"/>
      <c r="BY11" s="34"/>
      <c r="BZ11" s="25">
        <f>Year!$L$30</f>
        <v>44048</v>
      </c>
      <c r="CA11" s="30" t="str">
        <f>IF(ISERROR(MATCH($N$11,event_dates,0)),"",INDEX(events,MATCH($N$11,event_dates,0)))</f>
        <v/>
      </c>
      <c r="CB11" s="34"/>
      <c r="CC11" s="34"/>
      <c r="CD11" s="25">
        <f>Year!$M$30</f>
        <v>44049</v>
      </c>
      <c r="CE11" s="30" t="str">
        <f>IF(ISERROR(MATCH($R$11,event_dates,0)),"",INDEX(events,MATCH($R$11,event_dates,0)))</f>
        <v/>
      </c>
      <c r="CF11" s="34"/>
      <c r="CG11" s="34"/>
      <c r="CH11" s="25">
        <f>Year!$N$30</f>
        <v>44050</v>
      </c>
      <c r="CI11" s="30" t="str">
        <f>IF(ISERROR(MATCH($V$11,event_dates,0)),"",INDEX(events,MATCH($V$11,event_dates,0)))</f>
        <v/>
      </c>
      <c r="CJ11" s="34"/>
      <c r="CK11" s="34"/>
      <c r="CL11" s="25">
        <f>Year!$O$30</f>
        <v>44051</v>
      </c>
      <c r="CM11" s="30" t="str">
        <f>IF(ISERROR(MATCH($Z$11,event_dates,0)),"",INDEX(events,MATCH($Z$11,event_dates,0)))</f>
        <v/>
      </c>
      <c r="CN11" s="34"/>
      <c r="CO11" s="32"/>
      <c r="CP11" s="34"/>
      <c r="CQ11" s="34"/>
      <c r="CR11" s="78"/>
      <c r="CS11" s="105"/>
      <c r="CT11" s="25">
        <f>Year!$I$30</f>
        <v>44045</v>
      </c>
      <c r="CU11" s="30" t="str">
        <f>IF(ISERROR(MATCH($B$11,event_dates,0)),"",INDEX(events,MATCH($B$11,event_dates,0)))</f>
        <v/>
      </c>
      <c r="CV11" s="34"/>
      <c r="CW11" s="34"/>
      <c r="CX11" s="25">
        <f>Year!$J$30</f>
        <v>44046</v>
      </c>
      <c r="CY11" s="30" t="str">
        <f>IF(ISERROR(MATCH($F$11,event_dates,0)),"",INDEX(events,MATCH($F$11,event_dates,0)))</f>
        <v/>
      </c>
      <c r="CZ11" s="34"/>
      <c r="DA11" s="34"/>
      <c r="DB11" s="25">
        <f>Year!$K$30</f>
        <v>44047</v>
      </c>
      <c r="DC11" s="30" t="str">
        <f>IF(ISERROR(MATCH($J$11,event_dates,0)),"",INDEX(events,MATCH($J$11,event_dates,0)))</f>
        <v/>
      </c>
      <c r="DD11" s="34"/>
      <c r="DE11" s="34"/>
      <c r="DF11" s="25">
        <f>Year!$L$30</f>
        <v>44048</v>
      </c>
      <c r="DG11" s="30" t="str">
        <f>IF(ISERROR(MATCH($N$11,event_dates,0)),"",INDEX(events,MATCH($N$11,event_dates,0)))</f>
        <v/>
      </c>
      <c r="DH11" s="34"/>
      <c r="DI11" s="34"/>
      <c r="DJ11" s="25">
        <f>Year!$M$30</f>
        <v>44049</v>
      </c>
      <c r="DK11" s="30" t="str">
        <f>IF(ISERROR(MATCH($R$11,event_dates,0)),"",INDEX(events,MATCH($R$11,event_dates,0)))</f>
        <v/>
      </c>
      <c r="DL11" s="34"/>
      <c r="DM11" s="34"/>
      <c r="DN11" s="25">
        <f>Year!$N$30</f>
        <v>44050</v>
      </c>
      <c r="DO11" s="30" t="str">
        <f>IF(ISERROR(MATCH($V$11,event_dates,0)),"",INDEX(events,MATCH($V$11,event_dates,0)))</f>
        <v/>
      </c>
      <c r="DP11" s="34"/>
      <c r="DQ11" s="34"/>
      <c r="DR11" s="25">
        <f>Year!$O$30</f>
        <v>44051</v>
      </c>
      <c r="DS11" s="30" t="str">
        <f>IF(ISERROR(MATCH($Z$11,event_dates,0)),"",INDEX(events,MATCH($Z$11,event_dates,0)))</f>
        <v/>
      </c>
      <c r="DT11" s="34"/>
      <c r="DU11" s="32"/>
      <c r="DV11" s="34"/>
      <c r="DW11" s="34"/>
      <c r="DX11" s="78"/>
    </row>
    <row r="12" spans="1:128" s="9" customFormat="1" ht="6" customHeight="1" x14ac:dyDescent="0.2">
      <c r="A12" s="297"/>
      <c r="B12" s="319" t="str">
        <f ca="1">IF(ISERROR(MATCH($B$11,event_dates,0)+MATCH($B$11,OFFSET(event_dates,MATCH($B$11,event_dates,0),0,500,1),0)),"",INDEX(events,MATCH($B$11,event_dates,0)+MATCH($B$11,OFFSET(event_dates,MATCH($B$11,event_dates,0),0,500,1),0)))</f>
        <v/>
      </c>
      <c r="C12" s="307"/>
      <c r="D12" s="59"/>
      <c r="E12" s="59"/>
      <c r="F12" s="319" t="str">
        <f ca="1">IF(ISERROR(MATCH($F$11,event_dates,0)+MATCH($F$11,OFFSET(event_dates,MATCH($F$11,event_dates,0),0,500,1),0)),"",INDEX(events,MATCH($F$11,event_dates,0)+MATCH($F$11,OFFSET(event_dates,MATCH($F$11,event_dates,0),0,500,1),0)))</f>
        <v/>
      </c>
      <c r="G12" s="307"/>
      <c r="H12" s="59"/>
      <c r="I12" s="59"/>
      <c r="J12" s="319" t="str">
        <f ca="1">IF(ISERROR(MATCH($J$11,event_dates,0)+MATCH($J$11,OFFSET(event_dates,MATCH($J$11,event_dates,0),0,500,1),0)),"",INDEX(events,MATCH($J$11,event_dates,0)+MATCH($J$11,OFFSET(event_dates,MATCH($J$11,event_dates,0),0,500,1),0)))</f>
        <v/>
      </c>
      <c r="K12" s="307"/>
      <c r="L12" s="59"/>
      <c r="M12" s="59"/>
      <c r="N12" s="319" t="str">
        <f ca="1">IF(ISERROR(MATCH($N$11,event_dates,0)+MATCH($N$11,OFFSET(event_dates,MATCH($N$11,event_dates,0),0,500,1),0)),"",INDEX(events,MATCH($N$11,event_dates,0)+MATCH($N$11,OFFSET(event_dates,MATCH($N$11,event_dates,0),0,500,1),0)))</f>
        <v/>
      </c>
      <c r="O12" s="307"/>
      <c r="P12" s="59"/>
      <c r="Q12" s="59"/>
      <c r="R12" s="319" t="str">
        <f ca="1">IF(ISERROR(MATCH($R$11,event_dates,0)+MATCH($R$11,OFFSET(event_dates,MATCH($R$11,event_dates,0),0,500,1),0)),"",INDEX(events,MATCH($R$11,event_dates,0)+MATCH($R$11,OFFSET(event_dates,MATCH($R$11,event_dates,0),0,500,1),0)))</f>
        <v/>
      </c>
      <c r="S12" s="307"/>
      <c r="T12" s="59"/>
      <c r="U12" s="59"/>
      <c r="V12" s="319" t="str">
        <f ca="1">IF(ISERROR(MATCH($V$11,event_dates,0)+MATCH($V$11,OFFSET(event_dates,MATCH($V$11,event_dates,0),0,500,1),0)),"",INDEX(events,MATCH($V$11,event_dates,0)+MATCH($V$11,OFFSET(event_dates,MATCH($V$11,event_dates,0),0,500,1),0)))</f>
        <v/>
      </c>
      <c r="W12" s="307"/>
      <c r="X12" s="59"/>
      <c r="Y12" s="59"/>
      <c r="Z12" s="319" t="str">
        <f ca="1">IF(ISERROR(MATCH($Z$11,event_dates,0)+MATCH($Z$11,OFFSET(event_dates,MATCH($Z$11,event_dates,0),0,500,1),0)),"",INDEX(events,MATCH($Z$11,event_dates,0)+MATCH($Z$11,OFFSET(event_dates,MATCH($Z$11,event_dates,0),0,500,1),0)))</f>
        <v/>
      </c>
      <c r="AA12" s="307"/>
      <c r="AB12" s="59"/>
      <c r="AC12" s="26"/>
      <c r="AD12" s="59"/>
      <c r="AE12" s="59"/>
      <c r="AF12" s="77"/>
      <c r="AG12" s="104"/>
      <c r="AH12" s="319" t="str">
        <f ca="1">IF(ISERROR(MATCH($B$11,event_dates,0)+MATCH($B$11,OFFSET(event_dates,MATCH($B$11,event_dates,0),0,500,1),0)),"",INDEX(events,MATCH($B$11,event_dates,0)+MATCH($B$11,OFFSET(event_dates,MATCH($B$11,event_dates,0),0,500,1),0)))</f>
        <v/>
      </c>
      <c r="AI12" s="307"/>
      <c r="AJ12" s="59"/>
      <c r="AK12" s="59"/>
      <c r="AL12" s="319" t="str">
        <f ca="1">IF(ISERROR(MATCH($F$11,event_dates,0)+MATCH($F$11,OFFSET(event_dates,MATCH($F$11,event_dates,0),0,500,1),0)),"",INDEX(events,MATCH($F$11,event_dates,0)+MATCH($F$11,OFFSET(event_dates,MATCH($F$11,event_dates,0),0,500,1),0)))</f>
        <v/>
      </c>
      <c r="AM12" s="307"/>
      <c r="AN12" s="59"/>
      <c r="AO12" s="59"/>
      <c r="AP12" s="319" t="str">
        <f ca="1">IF(ISERROR(MATCH($J$11,event_dates,0)+MATCH($J$11,OFFSET(event_dates,MATCH($J$11,event_dates,0),0,500,1),0)),"",INDEX(events,MATCH($J$11,event_dates,0)+MATCH($J$11,OFFSET(event_dates,MATCH($J$11,event_dates,0),0,500,1),0)))</f>
        <v/>
      </c>
      <c r="AQ12" s="307"/>
      <c r="AR12" s="59"/>
      <c r="AS12" s="59"/>
      <c r="AT12" s="319" t="str">
        <f ca="1">IF(ISERROR(MATCH($N$11,event_dates,0)+MATCH($N$11,OFFSET(event_dates,MATCH($N$11,event_dates,0),0,500,1),0)),"",INDEX(events,MATCH($N$11,event_dates,0)+MATCH($N$11,OFFSET(event_dates,MATCH($N$11,event_dates,0),0,500,1),0)))</f>
        <v/>
      </c>
      <c r="AU12" s="307"/>
      <c r="AV12" s="59"/>
      <c r="AW12" s="59"/>
      <c r="AX12" s="319" t="str">
        <f ca="1">IF(ISERROR(MATCH($R$11,event_dates,0)+MATCH($R$11,OFFSET(event_dates,MATCH($R$11,event_dates,0),0,500,1),0)),"",INDEX(events,MATCH($R$11,event_dates,0)+MATCH($R$11,OFFSET(event_dates,MATCH($R$11,event_dates,0),0,500,1),0)))</f>
        <v/>
      </c>
      <c r="AY12" s="307"/>
      <c r="AZ12" s="59"/>
      <c r="BA12" s="59"/>
      <c r="BB12" s="319" t="str">
        <f ca="1">IF(ISERROR(MATCH($V$11,event_dates,0)+MATCH($V$11,OFFSET(event_dates,MATCH($V$11,event_dates,0),0,500,1),0)),"",INDEX(events,MATCH($V$11,event_dates,0)+MATCH($V$11,OFFSET(event_dates,MATCH($V$11,event_dates,0),0,500,1),0)))</f>
        <v/>
      </c>
      <c r="BC12" s="307"/>
      <c r="BD12" s="59"/>
      <c r="BE12" s="59"/>
      <c r="BF12" s="319" t="str">
        <f ca="1">IF(ISERROR(MATCH($Z$11,event_dates,0)+MATCH($Z$11,OFFSET(event_dates,MATCH($Z$11,event_dates,0),0,500,1),0)),"",INDEX(events,MATCH($Z$11,event_dates,0)+MATCH($Z$11,OFFSET(event_dates,MATCH($Z$11,event_dates,0),0,500,1),0)))</f>
        <v/>
      </c>
      <c r="BG12" s="307"/>
      <c r="BH12" s="59"/>
      <c r="BI12" s="26"/>
      <c r="BJ12" s="59"/>
      <c r="BK12" s="59"/>
      <c r="BL12" s="77"/>
      <c r="BM12" s="104"/>
      <c r="BN12" s="319" t="str">
        <f ca="1">IF(ISERROR(MATCH($B$11,event_dates,0)+MATCH($B$11,OFFSET(event_dates,MATCH($B$11,event_dates,0),0,500,1),0)),"",INDEX(events,MATCH($B$11,event_dates,0)+MATCH($B$11,OFFSET(event_dates,MATCH($B$11,event_dates,0),0,500,1),0)))</f>
        <v/>
      </c>
      <c r="BO12" s="307"/>
      <c r="BP12" s="59"/>
      <c r="BQ12" s="59"/>
      <c r="BR12" s="319" t="str">
        <f ca="1">IF(ISERROR(MATCH($F$11,event_dates,0)+MATCH($F$11,OFFSET(event_dates,MATCH($F$11,event_dates,0),0,500,1),0)),"",INDEX(events,MATCH($F$11,event_dates,0)+MATCH($F$11,OFFSET(event_dates,MATCH($F$11,event_dates,0),0,500,1),0)))</f>
        <v/>
      </c>
      <c r="BS12" s="307"/>
      <c r="BT12" s="59"/>
      <c r="BU12" s="59"/>
      <c r="BV12" s="319" t="str">
        <f ca="1">IF(ISERROR(MATCH($J$11,event_dates,0)+MATCH($J$11,OFFSET(event_dates,MATCH($J$11,event_dates,0),0,500,1),0)),"",INDEX(events,MATCH($J$11,event_dates,0)+MATCH($J$11,OFFSET(event_dates,MATCH($J$11,event_dates,0),0,500,1),0)))</f>
        <v/>
      </c>
      <c r="BW12" s="307"/>
      <c r="BX12" s="59"/>
      <c r="BY12" s="59"/>
      <c r="BZ12" s="319" t="str">
        <f ca="1">IF(ISERROR(MATCH($N$11,event_dates,0)+MATCH($N$11,OFFSET(event_dates,MATCH($N$11,event_dates,0),0,500,1),0)),"",INDEX(events,MATCH($N$11,event_dates,0)+MATCH($N$11,OFFSET(event_dates,MATCH($N$11,event_dates,0),0,500,1),0)))</f>
        <v/>
      </c>
      <c r="CA12" s="307"/>
      <c r="CB12" s="59"/>
      <c r="CC12" s="59"/>
      <c r="CD12" s="319" t="str">
        <f ca="1">IF(ISERROR(MATCH($R$11,event_dates,0)+MATCH($R$11,OFFSET(event_dates,MATCH($R$11,event_dates,0),0,500,1),0)),"",INDEX(events,MATCH($R$11,event_dates,0)+MATCH($R$11,OFFSET(event_dates,MATCH($R$11,event_dates,0),0,500,1),0)))</f>
        <v/>
      </c>
      <c r="CE12" s="307"/>
      <c r="CF12" s="59"/>
      <c r="CG12" s="59"/>
      <c r="CH12" s="319" t="str">
        <f ca="1">IF(ISERROR(MATCH($V$11,event_dates,0)+MATCH($V$11,OFFSET(event_dates,MATCH($V$11,event_dates,0),0,500,1),0)),"",INDEX(events,MATCH($V$11,event_dates,0)+MATCH($V$11,OFFSET(event_dates,MATCH($V$11,event_dates,0),0,500,1),0)))</f>
        <v/>
      </c>
      <c r="CI12" s="307"/>
      <c r="CJ12" s="59"/>
      <c r="CK12" s="59"/>
      <c r="CL12" s="319" t="str">
        <f ca="1">IF(ISERROR(MATCH($Z$11,event_dates,0)+MATCH($Z$11,OFFSET(event_dates,MATCH($Z$11,event_dates,0),0,500,1),0)),"",INDEX(events,MATCH($Z$11,event_dates,0)+MATCH($Z$11,OFFSET(event_dates,MATCH($Z$11,event_dates,0),0,500,1),0)))</f>
        <v/>
      </c>
      <c r="CM12" s="307"/>
      <c r="CN12" s="59"/>
      <c r="CO12" s="26"/>
      <c r="CP12" s="59"/>
      <c r="CQ12" s="59"/>
      <c r="CR12" s="77"/>
      <c r="CS12" s="104"/>
      <c r="CT12" s="319" t="str">
        <f ca="1">IF(ISERROR(MATCH($B$11,event_dates,0)+MATCH($B$11,OFFSET(event_dates,MATCH($B$11,event_dates,0),0,500,1),0)),"",INDEX(events,MATCH($B$11,event_dates,0)+MATCH($B$11,OFFSET(event_dates,MATCH($B$11,event_dates,0),0,500,1),0)))</f>
        <v/>
      </c>
      <c r="CU12" s="307"/>
      <c r="CV12" s="59"/>
      <c r="CW12" s="59"/>
      <c r="CX12" s="319" t="str">
        <f ca="1">IF(ISERROR(MATCH($F$11,event_dates,0)+MATCH($F$11,OFFSET(event_dates,MATCH($F$11,event_dates,0),0,500,1),0)),"",INDEX(events,MATCH($F$11,event_dates,0)+MATCH($F$11,OFFSET(event_dates,MATCH($F$11,event_dates,0),0,500,1),0)))</f>
        <v/>
      </c>
      <c r="CY12" s="307"/>
      <c r="CZ12" s="59"/>
      <c r="DA12" s="59"/>
      <c r="DB12" s="319" t="str">
        <f ca="1">IF(ISERROR(MATCH($J$11,event_dates,0)+MATCH($J$11,OFFSET(event_dates,MATCH($J$11,event_dates,0),0,500,1),0)),"",INDEX(events,MATCH($J$11,event_dates,0)+MATCH($J$11,OFFSET(event_dates,MATCH($J$11,event_dates,0),0,500,1),0)))</f>
        <v/>
      </c>
      <c r="DC12" s="307"/>
      <c r="DD12" s="59"/>
      <c r="DE12" s="59"/>
      <c r="DF12" s="319" t="str">
        <f ca="1">IF(ISERROR(MATCH($N$11,event_dates,0)+MATCH($N$11,OFFSET(event_dates,MATCH($N$11,event_dates,0),0,500,1),0)),"",INDEX(events,MATCH($N$11,event_dates,0)+MATCH($N$11,OFFSET(event_dates,MATCH($N$11,event_dates,0),0,500,1),0)))</f>
        <v/>
      </c>
      <c r="DG12" s="307"/>
      <c r="DH12" s="59"/>
      <c r="DI12" s="59"/>
      <c r="DJ12" s="319" t="str">
        <f ca="1">IF(ISERROR(MATCH($R$11,event_dates,0)+MATCH($R$11,OFFSET(event_dates,MATCH($R$11,event_dates,0),0,500,1),0)),"",INDEX(events,MATCH($R$11,event_dates,0)+MATCH($R$11,OFFSET(event_dates,MATCH($R$11,event_dates,0),0,500,1),0)))</f>
        <v/>
      </c>
      <c r="DK12" s="307"/>
      <c r="DL12" s="59"/>
      <c r="DM12" s="59"/>
      <c r="DN12" s="319" t="str">
        <f ca="1">IF(ISERROR(MATCH($V$11,event_dates,0)+MATCH($V$11,OFFSET(event_dates,MATCH($V$11,event_dates,0),0,500,1),0)),"",INDEX(events,MATCH($V$11,event_dates,0)+MATCH($V$11,OFFSET(event_dates,MATCH($V$11,event_dates,0),0,500,1),0)))</f>
        <v/>
      </c>
      <c r="DO12" s="307"/>
      <c r="DP12" s="59"/>
      <c r="DQ12" s="59"/>
      <c r="DR12" s="319" t="str">
        <f ca="1">IF(ISERROR(MATCH($Z$11,event_dates,0)+MATCH($Z$11,OFFSET(event_dates,MATCH($Z$11,event_dates,0),0,500,1),0)),"",INDEX(events,MATCH($Z$11,event_dates,0)+MATCH($Z$11,OFFSET(event_dates,MATCH($Z$11,event_dates,0),0,500,1),0)))</f>
        <v/>
      </c>
      <c r="DS12" s="307"/>
      <c r="DT12" s="59"/>
      <c r="DU12" s="26"/>
      <c r="DV12" s="59"/>
      <c r="DW12" s="59"/>
      <c r="DX12" s="77"/>
    </row>
    <row r="13" spans="1:128" s="9" customFormat="1" ht="13.5" x14ac:dyDescent="0.2">
      <c r="A13" s="297"/>
      <c r="B13" s="306"/>
      <c r="C13" s="307"/>
      <c r="D13" s="307"/>
      <c r="E13" s="308"/>
      <c r="F13" s="314"/>
      <c r="G13" s="313"/>
      <c r="H13" s="313"/>
      <c r="I13" s="315"/>
      <c r="J13" s="314"/>
      <c r="K13" s="313"/>
      <c r="L13" s="313"/>
      <c r="M13" s="315"/>
      <c r="N13" s="314"/>
      <c r="O13" s="313"/>
      <c r="P13" s="313"/>
      <c r="Q13" s="315"/>
      <c r="R13" s="314"/>
      <c r="S13" s="313"/>
      <c r="T13" s="313"/>
      <c r="U13" s="315"/>
      <c r="V13" s="314"/>
      <c r="W13" s="313"/>
      <c r="X13" s="313"/>
      <c r="Y13" s="315"/>
      <c r="Z13" s="306"/>
      <c r="AA13" s="307"/>
      <c r="AB13" s="307"/>
      <c r="AC13" s="308"/>
      <c r="AD13" s="59"/>
      <c r="AE13" s="59"/>
      <c r="AF13" s="77"/>
      <c r="AG13" s="104"/>
      <c r="AH13" s="306"/>
      <c r="AI13" s="307"/>
      <c r="AJ13" s="307"/>
      <c r="AK13" s="308"/>
      <c r="AL13" s="314"/>
      <c r="AM13" s="313"/>
      <c r="AN13" s="313"/>
      <c r="AO13" s="315"/>
      <c r="AP13" s="314"/>
      <c r="AQ13" s="313"/>
      <c r="AR13" s="313"/>
      <c r="AS13" s="315"/>
      <c r="AT13" s="314"/>
      <c r="AU13" s="313"/>
      <c r="AV13" s="313"/>
      <c r="AW13" s="315"/>
      <c r="AX13" s="314"/>
      <c r="AY13" s="313"/>
      <c r="AZ13" s="313"/>
      <c r="BA13" s="315"/>
      <c r="BB13" s="314"/>
      <c r="BC13" s="313"/>
      <c r="BD13" s="313"/>
      <c r="BE13" s="315"/>
      <c r="BF13" s="306"/>
      <c r="BG13" s="307"/>
      <c r="BH13" s="307"/>
      <c r="BI13" s="308"/>
      <c r="BJ13" s="59"/>
      <c r="BK13" s="59"/>
      <c r="BL13" s="77"/>
      <c r="BM13" s="104"/>
      <c r="BN13" s="306"/>
      <c r="BO13" s="307"/>
      <c r="BP13" s="307"/>
      <c r="BQ13" s="308"/>
      <c r="BR13" s="314"/>
      <c r="BS13" s="313"/>
      <c r="BT13" s="313"/>
      <c r="BU13" s="315"/>
      <c r="BV13" s="314"/>
      <c r="BW13" s="313"/>
      <c r="BX13" s="313"/>
      <c r="BY13" s="315"/>
      <c r="BZ13" s="314"/>
      <c r="CA13" s="313"/>
      <c r="CB13" s="313"/>
      <c r="CC13" s="315"/>
      <c r="CD13" s="314"/>
      <c r="CE13" s="313"/>
      <c r="CF13" s="313"/>
      <c r="CG13" s="315"/>
      <c r="CH13" s="314"/>
      <c r="CI13" s="313"/>
      <c r="CJ13" s="313"/>
      <c r="CK13" s="315"/>
      <c r="CL13" s="314"/>
      <c r="CM13" s="313"/>
      <c r="CN13" s="313"/>
      <c r="CO13" s="315"/>
      <c r="CP13" s="59"/>
      <c r="CQ13" s="59"/>
      <c r="CR13" s="77"/>
      <c r="CS13" s="104"/>
      <c r="CT13" s="306"/>
      <c r="CU13" s="307"/>
      <c r="CV13" s="307"/>
      <c r="CW13" s="308"/>
      <c r="CX13" s="476"/>
      <c r="CY13" s="313"/>
      <c r="CZ13" s="313"/>
      <c r="DA13" s="315"/>
      <c r="DB13" s="476"/>
      <c r="DC13" s="313"/>
      <c r="DD13" s="313"/>
      <c r="DE13" s="315"/>
      <c r="DF13" s="476"/>
      <c r="DG13" s="499"/>
      <c r="DH13" s="499"/>
      <c r="DI13" s="500"/>
      <c r="DJ13" s="476"/>
      <c r="DK13" s="313"/>
      <c r="DL13" s="313"/>
      <c r="DM13" s="315"/>
      <c r="DN13" s="476"/>
      <c r="DO13" s="499"/>
      <c r="DP13" s="499"/>
      <c r="DQ13" s="500"/>
      <c r="DR13" s="306"/>
      <c r="DS13" s="307"/>
      <c r="DT13" s="307"/>
      <c r="DU13" s="308"/>
      <c r="DV13" s="59"/>
      <c r="DW13" s="59"/>
      <c r="DX13" s="77"/>
    </row>
    <row r="14" spans="1:128" s="9" customFormat="1" ht="13.5" x14ac:dyDescent="0.2">
      <c r="A14" s="297"/>
      <c r="B14" s="306"/>
      <c r="C14" s="307"/>
      <c r="D14" s="307"/>
      <c r="E14" s="308"/>
      <c r="F14" s="314"/>
      <c r="G14" s="313"/>
      <c r="H14" s="313"/>
      <c r="I14" s="315"/>
      <c r="J14" s="314"/>
      <c r="K14" s="313"/>
      <c r="L14" s="313"/>
      <c r="M14" s="315"/>
      <c r="N14" s="314"/>
      <c r="O14" s="313"/>
      <c r="P14" s="313"/>
      <c r="Q14" s="315"/>
      <c r="R14" s="314"/>
      <c r="S14" s="313"/>
      <c r="T14" s="313"/>
      <c r="U14" s="315"/>
      <c r="V14" s="314"/>
      <c r="W14" s="313"/>
      <c r="X14" s="313"/>
      <c r="Y14" s="315"/>
      <c r="Z14" s="306"/>
      <c r="AA14" s="307"/>
      <c r="AB14" s="307"/>
      <c r="AC14" s="308"/>
      <c r="AD14" s="59"/>
      <c r="AE14" s="59"/>
      <c r="AF14" s="77"/>
      <c r="AG14" s="104"/>
      <c r="AH14" s="306"/>
      <c r="AI14" s="307"/>
      <c r="AJ14" s="307"/>
      <c r="AK14" s="308"/>
      <c r="AL14" s="314"/>
      <c r="AM14" s="313"/>
      <c r="AN14" s="313"/>
      <c r="AO14" s="315"/>
      <c r="AP14" s="314"/>
      <c r="AQ14" s="313"/>
      <c r="AR14" s="313"/>
      <c r="AS14" s="315"/>
      <c r="AT14" s="314"/>
      <c r="AU14" s="313"/>
      <c r="AV14" s="313"/>
      <c r="AW14" s="315"/>
      <c r="AX14" s="314"/>
      <c r="AY14" s="313"/>
      <c r="AZ14" s="313"/>
      <c r="BA14" s="315"/>
      <c r="BB14" s="314"/>
      <c r="BC14" s="313"/>
      <c r="BD14" s="313"/>
      <c r="BE14" s="315"/>
      <c r="BF14" s="306"/>
      <c r="BG14" s="307"/>
      <c r="BH14" s="307"/>
      <c r="BI14" s="308"/>
      <c r="BJ14" s="59"/>
      <c r="BK14" s="59"/>
      <c r="BL14" s="77"/>
      <c r="BM14" s="104"/>
      <c r="BN14" s="306"/>
      <c r="BO14" s="307"/>
      <c r="BP14" s="307"/>
      <c r="BQ14" s="308"/>
      <c r="BR14" s="314"/>
      <c r="BS14" s="313"/>
      <c r="BT14" s="313"/>
      <c r="BU14" s="315"/>
      <c r="BV14" s="314"/>
      <c r="BW14" s="313"/>
      <c r="BX14" s="313"/>
      <c r="BY14" s="315"/>
      <c r="BZ14" s="314"/>
      <c r="CA14" s="313"/>
      <c r="CB14" s="313"/>
      <c r="CC14" s="315"/>
      <c r="CD14" s="314"/>
      <c r="CE14" s="313"/>
      <c r="CF14" s="313"/>
      <c r="CG14" s="315"/>
      <c r="CH14" s="314"/>
      <c r="CI14" s="313"/>
      <c r="CJ14" s="313"/>
      <c r="CK14" s="315"/>
      <c r="CL14" s="314"/>
      <c r="CM14" s="313"/>
      <c r="CN14" s="313"/>
      <c r="CO14" s="315"/>
      <c r="CP14" s="59"/>
      <c r="CQ14" s="59"/>
      <c r="CR14" s="77"/>
      <c r="CS14" s="104"/>
      <c r="CT14" s="306"/>
      <c r="CU14" s="307"/>
      <c r="CV14" s="307"/>
      <c r="CW14" s="308"/>
      <c r="CX14" s="314"/>
      <c r="CY14" s="313"/>
      <c r="CZ14" s="313"/>
      <c r="DA14" s="315"/>
      <c r="DB14" s="314"/>
      <c r="DC14" s="313"/>
      <c r="DD14" s="313"/>
      <c r="DE14" s="315"/>
      <c r="DF14" s="476"/>
      <c r="DG14" s="499"/>
      <c r="DH14" s="499"/>
      <c r="DI14" s="500"/>
      <c r="DJ14" s="314"/>
      <c r="DK14" s="313"/>
      <c r="DL14" s="313"/>
      <c r="DM14" s="315"/>
      <c r="DN14" s="476"/>
      <c r="DO14" s="499"/>
      <c r="DP14" s="499"/>
      <c r="DQ14" s="500"/>
      <c r="DR14" s="306"/>
      <c r="DS14" s="307"/>
      <c r="DT14" s="307"/>
      <c r="DU14" s="308"/>
      <c r="DV14" s="59"/>
      <c r="DW14" s="59"/>
      <c r="DX14" s="77"/>
    </row>
    <row r="15" spans="1:128" s="9" customFormat="1" ht="13.5" x14ac:dyDescent="0.2">
      <c r="A15" s="297"/>
      <c r="B15" s="306"/>
      <c r="C15" s="307"/>
      <c r="D15" s="307"/>
      <c r="E15" s="308"/>
      <c r="F15" s="314"/>
      <c r="G15" s="313"/>
      <c r="H15" s="313"/>
      <c r="I15" s="315"/>
      <c r="J15" s="314"/>
      <c r="K15" s="313"/>
      <c r="L15" s="313"/>
      <c r="M15" s="315"/>
      <c r="N15" s="314"/>
      <c r="O15" s="313"/>
      <c r="P15" s="313"/>
      <c r="Q15" s="315"/>
      <c r="R15" s="314"/>
      <c r="S15" s="313"/>
      <c r="T15" s="313"/>
      <c r="U15" s="315"/>
      <c r="V15" s="314"/>
      <c r="W15" s="313"/>
      <c r="X15" s="313"/>
      <c r="Y15" s="315"/>
      <c r="Z15" s="306"/>
      <c r="AA15" s="307"/>
      <c r="AB15" s="307"/>
      <c r="AC15" s="308"/>
      <c r="AD15" s="59"/>
      <c r="AE15" s="59"/>
      <c r="AF15" s="77"/>
      <c r="AG15" s="104"/>
      <c r="AH15" s="306"/>
      <c r="AI15" s="307"/>
      <c r="AJ15" s="307"/>
      <c r="AK15" s="308"/>
      <c r="AL15" s="314"/>
      <c r="AM15" s="313"/>
      <c r="AN15" s="313"/>
      <c r="AO15" s="315"/>
      <c r="AP15" s="314"/>
      <c r="AQ15" s="313"/>
      <c r="AR15" s="313"/>
      <c r="AS15" s="315"/>
      <c r="AT15" s="314"/>
      <c r="AU15" s="313"/>
      <c r="AV15" s="313"/>
      <c r="AW15" s="315"/>
      <c r="AX15" s="314"/>
      <c r="AY15" s="313"/>
      <c r="AZ15" s="313"/>
      <c r="BA15" s="315"/>
      <c r="BB15" s="314"/>
      <c r="BC15" s="313"/>
      <c r="BD15" s="313"/>
      <c r="BE15" s="315"/>
      <c r="BF15" s="306"/>
      <c r="BG15" s="307"/>
      <c r="BH15" s="307"/>
      <c r="BI15" s="308"/>
      <c r="BJ15" s="59"/>
      <c r="BK15" s="59"/>
      <c r="BL15" s="77"/>
      <c r="BM15" s="104"/>
      <c r="BN15" s="306"/>
      <c r="BO15" s="307"/>
      <c r="BP15" s="307"/>
      <c r="BQ15" s="308"/>
      <c r="BR15" s="314"/>
      <c r="BS15" s="313"/>
      <c r="BT15" s="313"/>
      <c r="BU15" s="315"/>
      <c r="BV15" s="314"/>
      <c r="BW15" s="313"/>
      <c r="BX15" s="313"/>
      <c r="BY15" s="315"/>
      <c r="BZ15" s="314"/>
      <c r="CA15" s="313"/>
      <c r="CB15" s="313"/>
      <c r="CC15" s="315"/>
      <c r="CD15" s="314"/>
      <c r="CE15" s="313"/>
      <c r="CF15" s="313"/>
      <c r="CG15" s="315"/>
      <c r="CH15" s="314"/>
      <c r="CI15" s="313"/>
      <c r="CJ15" s="313"/>
      <c r="CK15" s="315"/>
      <c r="CL15" s="314"/>
      <c r="CM15" s="313"/>
      <c r="CN15" s="313"/>
      <c r="CO15" s="315"/>
      <c r="CP15" s="59"/>
      <c r="CQ15" s="59"/>
      <c r="CR15" s="77"/>
      <c r="CS15" s="104"/>
      <c r="CT15" s="306"/>
      <c r="CU15" s="307"/>
      <c r="CV15" s="307"/>
      <c r="CW15" s="308"/>
      <c r="CX15" s="314"/>
      <c r="CY15" s="313"/>
      <c r="CZ15" s="313"/>
      <c r="DA15" s="315"/>
      <c r="DB15" s="314"/>
      <c r="DC15" s="313"/>
      <c r="DD15" s="313"/>
      <c r="DE15" s="315"/>
      <c r="DF15" s="476"/>
      <c r="DG15" s="499"/>
      <c r="DH15" s="499"/>
      <c r="DI15" s="500"/>
      <c r="DJ15" s="314"/>
      <c r="DK15" s="313"/>
      <c r="DL15" s="313"/>
      <c r="DM15" s="315"/>
      <c r="DN15" s="476"/>
      <c r="DO15" s="499"/>
      <c r="DP15" s="499"/>
      <c r="DQ15" s="500"/>
      <c r="DR15" s="306"/>
      <c r="DS15" s="307"/>
      <c r="DT15" s="307"/>
      <c r="DU15" s="308"/>
      <c r="DV15" s="59"/>
      <c r="DW15" s="59"/>
      <c r="DX15" s="77"/>
    </row>
    <row r="16" spans="1:128" s="10" customFormat="1" ht="12.75" customHeight="1" x14ac:dyDescent="0.2">
      <c r="A16" s="297"/>
      <c r="B16" s="309"/>
      <c r="C16" s="310"/>
      <c r="D16" s="310"/>
      <c r="E16" s="311"/>
      <c r="F16" s="316"/>
      <c r="G16" s="317"/>
      <c r="H16" s="317"/>
      <c r="I16" s="318"/>
      <c r="J16" s="316"/>
      <c r="K16" s="317"/>
      <c r="L16" s="317"/>
      <c r="M16" s="318"/>
      <c r="N16" s="316"/>
      <c r="O16" s="317"/>
      <c r="P16" s="317"/>
      <c r="Q16" s="318"/>
      <c r="R16" s="316"/>
      <c r="S16" s="317"/>
      <c r="T16" s="317"/>
      <c r="U16" s="318"/>
      <c r="V16" s="316"/>
      <c r="W16" s="317"/>
      <c r="X16" s="317"/>
      <c r="Y16" s="318"/>
      <c r="Z16" s="309"/>
      <c r="AA16" s="310"/>
      <c r="AB16" s="310"/>
      <c r="AC16" s="311"/>
      <c r="AD16" s="60"/>
      <c r="AE16" s="60"/>
      <c r="AF16" s="79"/>
      <c r="AG16" s="106"/>
      <c r="AH16" s="309"/>
      <c r="AI16" s="310"/>
      <c r="AJ16" s="310"/>
      <c r="AK16" s="311"/>
      <c r="AL16" s="316"/>
      <c r="AM16" s="317"/>
      <c r="AN16" s="317"/>
      <c r="AO16" s="318"/>
      <c r="AP16" s="316"/>
      <c r="AQ16" s="317"/>
      <c r="AR16" s="317"/>
      <c r="AS16" s="318"/>
      <c r="AT16" s="316"/>
      <c r="AU16" s="317"/>
      <c r="AV16" s="317"/>
      <c r="AW16" s="318"/>
      <c r="AX16" s="316"/>
      <c r="AY16" s="317"/>
      <c r="AZ16" s="317"/>
      <c r="BA16" s="318"/>
      <c r="BB16" s="316"/>
      <c r="BC16" s="317"/>
      <c r="BD16" s="317"/>
      <c r="BE16" s="318"/>
      <c r="BF16" s="309"/>
      <c r="BG16" s="310"/>
      <c r="BH16" s="310"/>
      <c r="BI16" s="311"/>
      <c r="BJ16" s="60"/>
      <c r="BK16" s="60"/>
      <c r="BL16" s="79"/>
      <c r="BM16" s="106"/>
      <c r="BN16" s="309"/>
      <c r="BO16" s="310"/>
      <c r="BP16" s="310"/>
      <c r="BQ16" s="311"/>
      <c r="BR16" s="316"/>
      <c r="BS16" s="317"/>
      <c r="BT16" s="317"/>
      <c r="BU16" s="318"/>
      <c r="BV16" s="316"/>
      <c r="BW16" s="317"/>
      <c r="BX16" s="317"/>
      <c r="BY16" s="318"/>
      <c r="BZ16" s="316"/>
      <c r="CA16" s="317"/>
      <c r="CB16" s="317"/>
      <c r="CC16" s="318"/>
      <c r="CD16" s="316"/>
      <c r="CE16" s="317"/>
      <c r="CF16" s="317"/>
      <c r="CG16" s="318"/>
      <c r="CH16" s="316"/>
      <c r="CI16" s="317"/>
      <c r="CJ16" s="317"/>
      <c r="CK16" s="318"/>
      <c r="CL16" s="316"/>
      <c r="CM16" s="317"/>
      <c r="CN16" s="317"/>
      <c r="CO16" s="318"/>
      <c r="CP16" s="60"/>
      <c r="CQ16" s="60"/>
      <c r="CR16" s="79"/>
      <c r="CS16" s="106"/>
      <c r="CT16" s="309"/>
      <c r="CU16" s="310"/>
      <c r="CV16" s="310"/>
      <c r="CW16" s="311"/>
      <c r="CX16" s="316"/>
      <c r="CY16" s="317"/>
      <c r="CZ16" s="317"/>
      <c r="DA16" s="318"/>
      <c r="DB16" s="316"/>
      <c r="DC16" s="317"/>
      <c r="DD16" s="317"/>
      <c r="DE16" s="318"/>
      <c r="DF16" s="501"/>
      <c r="DG16" s="502"/>
      <c r="DH16" s="502"/>
      <c r="DI16" s="503"/>
      <c r="DJ16" s="316"/>
      <c r="DK16" s="317"/>
      <c r="DL16" s="317"/>
      <c r="DM16" s="318"/>
      <c r="DN16" s="501"/>
      <c r="DO16" s="502"/>
      <c r="DP16" s="502"/>
      <c r="DQ16" s="503"/>
      <c r="DR16" s="309"/>
      <c r="DS16" s="310"/>
      <c r="DT16" s="310"/>
      <c r="DU16" s="311"/>
      <c r="DV16" s="60"/>
      <c r="DW16" s="60"/>
      <c r="DX16" s="79"/>
    </row>
    <row r="17" spans="1:128" s="33" customFormat="1" ht="18" x14ac:dyDescent="0.2">
      <c r="A17" s="297"/>
      <c r="B17" s="25">
        <f>Year!$I$31</f>
        <v>44052</v>
      </c>
      <c r="C17" s="30" t="str">
        <f>IF(ISERROR(MATCH($B$17,event_dates,0)),"",INDEX(events,MATCH($B$17,event_dates,0)))</f>
        <v/>
      </c>
      <c r="D17" s="34"/>
      <c r="E17" s="34"/>
      <c r="F17" s="25">
        <f>Year!$J$31</f>
        <v>44053</v>
      </c>
      <c r="G17" s="30" t="str">
        <f>IF(ISERROR(MATCH($F$17,event_dates,0)),"",INDEX(events,MATCH($F$17,event_dates,0)))</f>
        <v/>
      </c>
      <c r="H17" s="34"/>
      <c r="I17" s="34"/>
      <c r="J17" s="25">
        <f>Year!$K$31</f>
        <v>44054</v>
      </c>
      <c r="K17" s="30" t="str">
        <f>IF(ISERROR(MATCH($J$17,event_dates,0)),"",INDEX(events,MATCH($J$17,event_dates,0)))</f>
        <v/>
      </c>
      <c r="L17" s="34"/>
      <c r="M17" s="34"/>
      <c r="N17" s="25">
        <f>Year!$L$31</f>
        <v>44055</v>
      </c>
      <c r="O17" s="30" t="str">
        <f>IF(ISERROR(MATCH($N$17,event_dates,0)),"",INDEX(events,MATCH($N$17,event_dates,0)))</f>
        <v/>
      </c>
      <c r="P17" s="34"/>
      <c r="Q17" s="34"/>
      <c r="R17" s="25">
        <f>Year!$M$31</f>
        <v>44056</v>
      </c>
      <c r="S17" s="30" t="str">
        <f>IF(ISERROR(MATCH($R$17,event_dates,0)),"",INDEX(events,MATCH($R$17,event_dates,0)))</f>
        <v/>
      </c>
      <c r="T17" s="34"/>
      <c r="U17" s="34"/>
      <c r="V17" s="25">
        <f>Year!$N$31</f>
        <v>44057</v>
      </c>
      <c r="W17" s="30" t="str">
        <f>IF(ISERROR(MATCH($V$17,event_dates,0)),"",INDEX(events,MATCH($V$17,event_dates,0)))</f>
        <v/>
      </c>
      <c r="X17" s="34"/>
      <c r="Y17" s="34"/>
      <c r="Z17" s="25">
        <f>Year!$O$31</f>
        <v>44058</v>
      </c>
      <c r="AA17" s="30" t="str">
        <f>IF(ISERROR(MATCH($Z$17,event_dates,0)),"",INDEX(events,MATCH($Z$17,event_dates,0)))</f>
        <v/>
      </c>
      <c r="AB17" s="34"/>
      <c r="AC17" s="32"/>
      <c r="AD17" s="34"/>
      <c r="AE17" s="34"/>
      <c r="AF17" s="78"/>
      <c r="AG17" s="105"/>
      <c r="AH17" s="25">
        <f>Year!$I$31</f>
        <v>44052</v>
      </c>
      <c r="AI17" s="30" t="str">
        <f>IF(ISERROR(MATCH($B$17,event_dates,0)),"",INDEX(events,MATCH($B$17,event_dates,0)))</f>
        <v/>
      </c>
      <c r="AJ17" s="34"/>
      <c r="AK17" s="34"/>
      <c r="AL17" s="25">
        <f>Year!$J$31</f>
        <v>44053</v>
      </c>
      <c r="AM17" s="30" t="str">
        <f>IF(ISERROR(MATCH($F$17,event_dates,0)),"",INDEX(events,MATCH($F$17,event_dates,0)))</f>
        <v/>
      </c>
      <c r="AN17" s="34"/>
      <c r="AO17" s="34"/>
      <c r="AP17" s="25">
        <f>Year!$K$31</f>
        <v>44054</v>
      </c>
      <c r="AQ17" s="30" t="str">
        <f>IF(ISERROR(MATCH($J$17,event_dates,0)),"",INDEX(events,MATCH($J$17,event_dates,0)))</f>
        <v/>
      </c>
      <c r="AR17" s="34"/>
      <c r="AS17" s="34"/>
      <c r="AT17" s="25">
        <f>Year!$L$31</f>
        <v>44055</v>
      </c>
      <c r="AU17" s="30" t="str">
        <f>IF(ISERROR(MATCH($N$17,event_dates,0)),"",INDEX(events,MATCH($N$17,event_dates,0)))</f>
        <v/>
      </c>
      <c r="AV17" s="34"/>
      <c r="AW17" s="34"/>
      <c r="AX17" s="25">
        <f>Year!$M$31</f>
        <v>44056</v>
      </c>
      <c r="AY17" s="30" t="str">
        <f>IF(ISERROR(MATCH($R$17,event_dates,0)),"",INDEX(events,MATCH($R$17,event_dates,0)))</f>
        <v/>
      </c>
      <c r="AZ17" s="34"/>
      <c r="BA17" s="34"/>
      <c r="BB17" s="25">
        <f>Year!$N$31</f>
        <v>44057</v>
      </c>
      <c r="BC17" s="30" t="str">
        <f>IF(ISERROR(MATCH($V$17,event_dates,0)),"",INDEX(events,MATCH($V$17,event_dates,0)))</f>
        <v/>
      </c>
      <c r="BD17" s="34"/>
      <c r="BE17" s="34"/>
      <c r="BF17" s="25">
        <f>Year!$O$31</f>
        <v>44058</v>
      </c>
      <c r="BG17" s="30" t="str">
        <f>IF(ISERROR(MATCH($Z$17,event_dates,0)),"",INDEX(events,MATCH($Z$17,event_dates,0)))</f>
        <v/>
      </c>
      <c r="BH17" s="34"/>
      <c r="BI17" s="32"/>
      <c r="BJ17" s="34"/>
      <c r="BK17" s="34"/>
      <c r="BL17" s="78"/>
      <c r="BM17" s="105"/>
      <c r="BN17" s="25">
        <f>Year!$I$31</f>
        <v>44052</v>
      </c>
      <c r="BO17" s="30" t="str">
        <f>IF(ISERROR(MATCH($B$17,event_dates,0)),"",INDEX(events,MATCH($B$17,event_dates,0)))</f>
        <v/>
      </c>
      <c r="BP17" s="34"/>
      <c r="BQ17" s="34"/>
      <c r="BR17" s="25">
        <f>Year!$J$31</f>
        <v>44053</v>
      </c>
      <c r="BS17" s="30" t="str">
        <f>IF(ISERROR(MATCH($F$17,event_dates,0)),"",INDEX(events,MATCH($F$17,event_dates,0)))</f>
        <v/>
      </c>
      <c r="BT17" s="34"/>
      <c r="BU17" s="34"/>
      <c r="BV17" s="25">
        <f>Year!$K$31</f>
        <v>44054</v>
      </c>
      <c r="BW17" s="30" t="str">
        <f>IF(ISERROR(MATCH($J$17,event_dates,0)),"",INDEX(events,MATCH($J$17,event_dates,0)))</f>
        <v/>
      </c>
      <c r="BX17" s="34"/>
      <c r="BY17" s="34"/>
      <c r="BZ17" s="25">
        <f>Year!$L$31</f>
        <v>44055</v>
      </c>
      <c r="CA17" s="30" t="str">
        <f>IF(ISERROR(MATCH($N$17,event_dates,0)),"",INDEX(events,MATCH($N$17,event_dates,0)))</f>
        <v/>
      </c>
      <c r="CB17" s="34"/>
      <c r="CC17" s="34"/>
      <c r="CD17" s="25">
        <f>Year!$M$31</f>
        <v>44056</v>
      </c>
      <c r="CE17" s="30" t="str">
        <f>IF(ISERROR(MATCH($R$17,event_dates,0)),"",INDEX(events,MATCH($R$17,event_dates,0)))</f>
        <v/>
      </c>
      <c r="CF17" s="34"/>
      <c r="CG17" s="34"/>
      <c r="CH17" s="25">
        <f>Year!$N$31</f>
        <v>44057</v>
      </c>
      <c r="CI17" s="30" t="str">
        <f>IF(ISERROR(MATCH($V$17,event_dates,0)),"",INDEX(events,MATCH($V$17,event_dates,0)))</f>
        <v/>
      </c>
      <c r="CJ17" s="34"/>
      <c r="CK17" s="34"/>
      <c r="CL17" s="25">
        <f>Year!$O$31</f>
        <v>44058</v>
      </c>
      <c r="CM17" s="30" t="str">
        <f>IF(ISERROR(MATCH($Z$17,event_dates,0)),"",INDEX(events,MATCH($Z$17,event_dates,0)))</f>
        <v/>
      </c>
      <c r="CN17" s="34"/>
      <c r="CO17" s="32"/>
      <c r="CP17" s="34"/>
      <c r="CQ17" s="34"/>
      <c r="CR17" s="78"/>
      <c r="CS17" s="105"/>
      <c r="CT17" s="25">
        <f>Year!$I$31</f>
        <v>44052</v>
      </c>
      <c r="CU17" s="30" t="str">
        <f>IF(ISERROR(MATCH($B$17,event_dates,0)),"",INDEX(events,MATCH($B$17,event_dates,0)))</f>
        <v/>
      </c>
      <c r="CV17" s="34"/>
      <c r="CW17" s="34"/>
      <c r="CX17" s="25">
        <f>Year!$J$31</f>
        <v>44053</v>
      </c>
      <c r="CY17" s="30" t="str">
        <f>IF(ISERROR(MATCH($F$17,event_dates,0)),"",INDEX(events,MATCH($F$17,event_dates,0)))</f>
        <v/>
      </c>
      <c r="CZ17" s="34"/>
      <c r="DA17" s="34"/>
      <c r="DB17" s="25">
        <f>Year!$K$31</f>
        <v>44054</v>
      </c>
      <c r="DC17" s="30" t="str">
        <f>IF(ISERROR(MATCH($J$17,event_dates,0)),"",INDEX(events,MATCH($J$17,event_dates,0)))</f>
        <v/>
      </c>
      <c r="DD17" s="34"/>
      <c r="DE17" s="34"/>
      <c r="DF17" s="25">
        <f>Year!$L$31</f>
        <v>44055</v>
      </c>
      <c r="DG17" s="30" t="str">
        <f>IF(ISERROR(MATCH($N$17,event_dates,0)),"",INDEX(events,MATCH($N$17,event_dates,0)))</f>
        <v/>
      </c>
      <c r="DH17" s="34"/>
      <c r="DI17" s="34"/>
      <c r="DJ17" s="25">
        <f>Year!$M$31</f>
        <v>44056</v>
      </c>
      <c r="DK17" s="30" t="str">
        <f>IF(ISERROR(MATCH($R$17,event_dates,0)),"",INDEX(events,MATCH($R$17,event_dates,0)))</f>
        <v/>
      </c>
      <c r="DL17" s="34"/>
      <c r="DM17" s="34"/>
      <c r="DN17" s="25">
        <f>Year!$N$31</f>
        <v>44057</v>
      </c>
      <c r="DO17" s="30" t="str">
        <f>IF(ISERROR(MATCH($V$17,event_dates,0)),"",INDEX(events,MATCH($V$17,event_dates,0)))</f>
        <v/>
      </c>
      <c r="DP17" s="34"/>
      <c r="DQ17" s="34"/>
      <c r="DR17" s="25">
        <f>Year!$O$31</f>
        <v>44058</v>
      </c>
      <c r="DS17" s="30" t="str">
        <f>IF(ISERROR(MATCH($Z$17,event_dates,0)),"",INDEX(events,MATCH($Z$17,event_dates,0)))</f>
        <v/>
      </c>
      <c r="DT17" s="34"/>
      <c r="DU17" s="32"/>
      <c r="DV17" s="34"/>
      <c r="DW17" s="34"/>
      <c r="DX17" s="78"/>
    </row>
    <row r="18" spans="1:128" s="9" customFormat="1" ht="6" customHeight="1" x14ac:dyDescent="0.2">
      <c r="A18" s="297"/>
      <c r="B18" s="319" t="str">
        <f ca="1">IF(ISERROR(MATCH($B$17,event_dates,0)+MATCH($B$17,OFFSET(event_dates,MATCH($B$17,event_dates,0),0,500,1),0)),"",INDEX(events,MATCH($B$17,event_dates,0)+MATCH($B$17,OFFSET(event_dates,MATCH($B$17,event_dates,0),0,500,1),0)))</f>
        <v/>
      </c>
      <c r="C18" s="307"/>
      <c r="D18" s="59"/>
      <c r="E18" s="59"/>
      <c r="F18" s="319" t="str">
        <f ca="1">IF(ISERROR(MATCH($F$17,event_dates,0)+MATCH($F$17,OFFSET(event_dates,MATCH($F$17,event_dates,0),0,500,1),0)),"",INDEX(events,MATCH($F$17,event_dates,0)+MATCH($F$17,OFFSET(event_dates,MATCH($F$17,event_dates,0),0,500,1),0)))</f>
        <v/>
      </c>
      <c r="G18" s="307"/>
      <c r="H18" s="59"/>
      <c r="I18" s="59"/>
      <c r="J18" s="319" t="str">
        <f ca="1">IF(ISERROR(MATCH($J$17,event_dates,0)+MATCH($J$17,OFFSET(event_dates,MATCH($J$17,event_dates,0),0,500,1),0)),"",INDEX(events,MATCH($J$17,event_dates,0)+MATCH($J$17,OFFSET(event_dates,MATCH($J$17,event_dates,0),0,500,1),0)))</f>
        <v/>
      </c>
      <c r="K18" s="307"/>
      <c r="L18" s="59"/>
      <c r="M18" s="59"/>
      <c r="N18" s="319" t="str">
        <f ca="1">IF(ISERROR(MATCH($N$17,event_dates,0)+MATCH($N$17,OFFSET(event_dates,MATCH($N$17,event_dates,0),0,500,1),0)),"",INDEX(events,MATCH($N$17,event_dates,0)+MATCH($N$17,OFFSET(event_dates,MATCH($N$17,event_dates,0),0,500,1),0)))</f>
        <v/>
      </c>
      <c r="O18" s="307"/>
      <c r="P18" s="59"/>
      <c r="Q18" s="59"/>
      <c r="R18" s="319" t="str">
        <f ca="1">IF(ISERROR(MATCH($R$17,event_dates,0)+MATCH($R$17,OFFSET(event_dates,MATCH($R$17,event_dates,0),0,500,1),0)),"",INDEX(events,MATCH($R$17,event_dates,0)+MATCH($R$17,OFFSET(event_dates,MATCH($R$17,event_dates,0),0,500,1),0)))</f>
        <v/>
      </c>
      <c r="S18" s="307"/>
      <c r="T18" s="59"/>
      <c r="U18" s="59"/>
      <c r="V18" s="319" t="str">
        <f ca="1">IF(ISERROR(MATCH($V$17,event_dates,0)+MATCH($V$17,OFFSET(event_dates,MATCH($V$17,event_dates,0),0,500,1),0)),"",INDEX(events,MATCH($V$17,event_dates,0)+MATCH($V$17,OFFSET(event_dates,MATCH($V$17,event_dates,0),0,500,1),0)))</f>
        <v/>
      </c>
      <c r="W18" s="307"/>
      <c r="X18" s="59"/>
      <c r="Y18" s="59"/>
      <c r="Z18" s="319" t="str">
        <f ca="1">IF(ISERROR(MATCH($Z$17,event_dates,0)+MATCH($Z$17,OFFSET(event_dates,MATCH($Z$17,event_dates,0),0,500,1),0)),"",INDEX(events,MATCH($Z$17,event_dates,0)+MATCH($Z$17,OFFSET(event_dates,MATCH($Z$17,event_dates,0),0,500,1),0)))</f>
        <v/>
      </c>
      <c r="AA18" s="307"/>
      <c r="AB18" s="59"/>
      <c r="AC18" s="26"/>
      <c r="AD18" s="59"/>
      <c r="AE18" s="59"/>
      <c r="AF18" s="77"/>
      <c r="AG18" s="104"/>
      <c r="AH18" s="319" t="str">
        <f ca="1">IF(ISERROR(MATCH($B$17,event_dates,0)+MATCH($B$17,OFFSET(event_dates,MATCH($B$17,event_dates,0),0,500,1),0)),"",INDEX(events,MATCH($B$17,event_dates,0)+MATCH($B$17,OFFSET(event_dates,MATCH($B$17,event_dates,0),0,500,1),0)))</f>
        <v/>
      </c>
      <c r="AI18" s="307"/>
      <c r="AJ18" s="59"/>
      <c r="AK18" s="59"/>
      <c r="AL18" s="319" t="str">
        <f ca="1">IF(ISERROR(MATCH($F$17,event_dates,0)+MATCH($F$17,OFFSET(event_dates,MATCH($F$17,event_dates,0),0,500,1),0)),"",INDEX(events,MATCH($F$17,event_dates,0)+MATCH($F$17,OFFSET(event_dates,MATCH($F$17,event_dates,0),0,500,1),0)))</f>
        <v/>
      </c>
      <c r="AM18" s="307"/>
      <c r="AN18" s="59"/>
      <c r="AO18" s="59"/>
      <c r="AP18" s="319" t="str">
        <f ca="1">IF(ISERROR(MATCH($J$17,event_dates,0)+MATCH($J$17,OFFSET(event_dates,MATCH($J$17,event_dates,0),0,500,1),0)),"",INDEX(events,MATCH($J$17,event_dates,0)+MATCH($J$17,OFFSET(event_dates,MATCH($J$17,event_dates,0),0,500,1),0)))</f>
        <v/>
      </c>
      <c r="AQ18" s="307"/>
      <c r="AR18" s="59"/>
      <c r="AS18" s="59"/>
      <c r="AT18" s="319" t="str">
        <f ca="1">IF(ISERROR(MATCH($N$17,event_dates,0)+MATCH($N$17,OFFSET(event_dates,MATCH($N$17,event_dates,0),0,500,1),0)),"",INDEX(events,MATCH($N$17,event_dates,0)+MATCH($N$17,OFFSET(event_dates,MATCH($N$17,event_dates,0),0,500,1),0)))</f>
        <v/>
      </c>
      <c r="AU18" s="307"/>
      <c r="AV18" s="59"/>
      <c r="AW18" s="59"/>
      <c r="AX18" s="319" t="str">
        <f ca="1">IF(ISERROR(MATCH($R$17,event_dates,0)+MATCH($R$17,OFFSET(event_dates,MATCH($R$17,event_dates,0),0,500,1),0)),"",INDEX(events,MATCH($R$17,event_dates,0)+MATCH($R$17,OFFSET(event_dates,MATCH($R$17,event_dates,0),0,500,1),0)))</f>
        <v/>
      </c>
      <c r="AY18" s="307"/>
      <c r="AZ18" s="59"/>
      <c r="BA18" s="59"/>
      <c r="BB18" s="319" t="str">
        <f ca="1">IF(ISERROR(MATCH($V$17,event_dates,0)+MATCH($V$17,OFFSET(event_dates,MATCH($V$17,event_dates,0),0,500,1),0)),"",INDEX(events,MATCH($V$17,event_dates,0)+MATCH($V$17,OFFSET(event_dates,MATCH($V$17,event_dates,0),0,500,1),0)))</f>
        <v/>
      </c>
      <c r="BC18" s="307"/>
      <c r="BD18" s="59"/>
      <c r="BE18" s="59"/>
      <c r="BF18" s="319" t="str">
        <f ca="1">IF(ISERROR(MATCH($Z$17,event_dates,0)+MATCH($Z$17,OFFSET(event_dates,MATCH($Z$17,event_dates,0),0,500,1),0)),"",INDEX(events,MATCH($Z$17,event_dates,0)+MATCH($Z$17,OFFSET(event_dates,MATCH($Z$17,event_dates,0),0,500,1),0)))</f>
        <v/>
      </c>
      <c r="BG18" s="307"/>
      <c r="BH18" s="59"/>
      <c r="BI18" s="26"/>
      <c r="BJ18" s="59"/>
      <c r="BK18" s="59"/>
      <c r="BL18" s="77"/>
      <c r="BM18" s="104"/>
      <c r="BN18" s="319" t="str">
        <f ca="1">IF(ISERROR(MATCH($B$17,event_dates,0)+MATCH($B$17,OFFSET(event_dates,MATCH($B$17,event_dates,0),0,500,1),0)),"",INDEX(events,MATCH($B$17,event_dates,0)+MATCH($B$17,OFFSET(event_dates,MATCH($B$17,event_dates,0),0,500,1),0)))</f>
        <v/>
      </c>
      <c r="BO18" s="307"/>
      <c r="BP18" s="59"/>
      <c r="BQ18" s="59"/>
      <c r="BR18" s="319" t="str">
        <f ca="1">IF(ISERROR(MATCH($F$17,event_dates,0)+MATCH($F$17,OFFSET(event_dates,MATCH($F$17,event_dates,0),0,500,1),0)),"",INDEX(events,MATCH($F$17,event_dates,0)+MATCH($F$17,OFFSET(event_dates,MATCH($F$17,event_dates,0),0,500,1),0)))</f>
        <v/>
      </c>
      <c r="BS18" s="307"/>
      <c r="BT18" s="59"/>
      <c r="BU18" s="59"/>
      <c r="BV18" s="319" t="str">
        <f ca="1">IF(ISERROR(MATCH($J$17,event_dates,0)+MATCH($J$17,OFFSET(event_dates,MATCH($J$17,event_dates,0),0,500,1),0)),"",INDEX(events,MATCH($J$17,event_dates,0)+MATCH($J$17,OFFSET(event_dates,MATCH($J$17,event_dates,0),0,500,1),0)))</f>
        <v/>
      </c>
      <c r="BW18" s="307"/>
      <c r="BX18" s="59"/>
      <c r="BY18" s="59"/>
      <c r="BZ18" s="319" t="str">
        <f ca="1">IF(ISERROR(MATCH($N$17,event_dates,0)+MATCH($N$17,OFFSET(event_dates,MATCH($N$17,event_dates,0),0,500,1),0)),"",INDEX(events,MATCH($N$17,event_dates,0)+MATCH($N$17,OFFSET(event_dates,MATCH($N$17,event_dates,0),0,500,1),0)))</f>
        <v/>
      </c>
      <c r="CA18" s="307"/>
      <c r="CB18" s="59"/>
      <c r="CC18" s="59"/>
      <c r="CD18" s="319" t="str">
        <f ca="1">IF(ISERROR(MATCH($R$17,event_dates,0)+MATCH($R$17,OFFSET(event_dates,MATCH($R$17,event_dates,0),0,500,1),0)),"",INDEX(events,MATCH($R$17,event_dates,0)+MATCH($R$17,OFFSET(event_dates,MATCH($R$17,event_dates,0),0,500,1),0)))</f>
        <v/>
      </c>
      <c r="CE18" s="307"/>
      <c r="CF18" s="59"/>
      <c r="CG18" s="59"/>
      <c r="CH18" s="319" t="str">
        <f ca="1">IF(ISERROR(MATCH($V$17,event_dates,0)+MATCH($V$17,OFFSET(event_dates,MATCH($V$17,event_dates,0),0,500,1),0)),"",INDEX(events,MATCH($V$17,event_dates,0)+MATCH($V$17,OFFSET(event_dates,MATCH($V$17,event_dates,0),0,500,1),0)))</f>
        <v/>
      </c>
      <c r="CI18" s="307"/>
      <c r="CJ18" s="59"/>
      <c r="CK18" s="59"/>
      <c r="CL18" s="319" t="str">
        <f ca="1">IF(ISERROR(MATCH($Z$17,event_dates,0)+MATCH($Z$17,OFFSET(event_dates,MATCH($Z$17,event_dates,0),0,500,1),0)),"",INDEX(events,MATCH($Z$17,event_dates,0)+MATCH($Z$17,OFFSET(event_dates,MATCH($Z$17,event_dates,0),0,500,1),0)))</f>
        <v/>
      </c>
      <c r="CM18" s="307"/>
      <c r="CN18" s="59"/>
      <c r="CO18" s="26"/>
      <c r="CP18" s="59"/>
      <c r="CQ18" s="59"/>
      <c r="CR18" s="77"/>
      <c r="CS18" s="104"/>
      <c r="CT18" s="319" t="str">
        <f ca="1">IF(ISERROR(MATCH($B$17,event_dates,0)+MATCH($B$17,OFFSET(event_dates,MATCH($B$17,event_dates,0),0,500,1),0)),"",INDEX(events,MATCH($B$17,event_dates,0)+MATCH($B$17,OFFSET(event_dates,MATCH($B$17,event_dates,0),0,500,1),0)))</f>
        <v/>
      </c>
      <c r="CU18" s="307"/>
      <c r="CV18" s="59"/>
      <c r="CW18" s="59"/>
      <c r="CX18" s="319" t="str">
        <f ca="1">IF(ISERROR(MATCH($F$17,event_dates,0)+MATCH($F$17,OFFSET(event_dates,MATCH($F$17,event_dates,0),0,500,1),0)),"",INDEX(events,MATCH($F$17,event_dates,0)+MATCH($F$17,OFFSET(event_dates,MATCH($F$17,event_dates,0),0,500,1),0)))</f>
        <v/>
      </c>
      <c r="CY18" s="307"/>
      <c r="CZ18" s="59"/>
      <c r="DA18" s="59"/>
      <c r="DB18" s="319" t="str">
        <f ca="1">IF(ISERROR(MATCH($J$17,event_dates,0)+MATCH($J$17,OFFSET(event_dates,MATCH($J$17,event_dates,0),0,500,1),0)),"",INDEX(events,MATCH($J$17,event_dates,0)+MATCH($J$17,OFFSET(event_dates,MATCH($J$17,event_dates,0),0,500,1),0)))</f>
        <v/>
      </c>
      <c r="DC18" s="307"/>
      <c r="DD18" s="59"/>
      <c r="DE18" s="59"/>
      <c r="DF18" s="319" t="str">
        <f ca="1">IF(ISERROR(MATCH($N$17,event_dates,0)+MATCH($N$17,OFFSET(event_dates,MATCH($N$17,event_dates,0),0,500,1),0)),"",INDEX(events,MATCH($N$17,event_dates,0)+MATCH($N$17,OFFSET(event_dates,MATCH($N$17,event_dates,0),0,500,1),0)))</f>
        <v/>
      </c>
      <c r="DG18" s="307"/>
      <c r="DH18" s="59"/>
      <c r="DI18" s="59"/>
      <c r="DJ18" s="319" t="str">
        <f ca="1">IF(ISERROR(MATCH($R$17,event_dates,0)+MATCH($R$17,OFFSET(event_dates,MATCH($R$17,event_dates,0),0,500,1),0)),"",INDEX(events,MATCH($R$17,event_dates,0)+MATCH($R$17,OFFSET(event_dates,MATCH($R$17,event_dates,0),0,500,1),0)))</f>
        <v/>
      </c>
      <c r="DK18" s="307"/>
      <c r="DL18" s="59"/>
      <c r="DM18" s="59"/>
      <c r="DN18" s="319" t="str">
        <f ca="1">IF(ISERROR(MATCH($V$17,event_dates,0)+MATCH($V$17,OFFSET(event_dates,MATCH($V$17,event_dates,0),0,500,1),0)),"",INDEX(events,MATCH($V$17,event_dates,0)+MATCH($V$17,OFFSET(event_dates,MATCH($V$17,event_dates,0),0,500,1),0)))</f>
        <v/>
      </c>
      <c r="DO18" s="307"/>
      <c r="DP18" s="59"/>
      <c r="DQ18" s="59"/>
      <c r="DR18" s="319" t="str">
        <f ca="1">IF(ISERROR(MATCH($Z$17,event_dates,0)+MATCH($Z$17,OFFSET(event_dates,MATCH($Z$17,event_dates,0),0,500,1),0)),"",INDEX(events,MATCH($Z$17,event_dates,0)+MATCH($Z$17,OFFSET(event_dates,MATCH($Z$17,event_dates,0),0,500,1),0)))</f>
        <v/>
      </c>
      <c r="DS18" s="307"/>
      <c r="DT18" s="59"/>
      <c r="DU18" s="26"/>
      <c r="DV18" s="59"/>
      <c r="DW18" s="59"/>
      <c r="DX18" s="77"/>
    </row>
    <row r="19" spans="1:128" s="9" customFormat="1" ht="13.5" x14ac:dyDescent="0.2">
      <c r="A19" s="297"/>
      <c r="B19" s="306"/>
      <c r="C19" s="307"/>
      <c r="D19" s="307"/>
      <c r="E19" s="308"/>
      <c r="F19" s="314"/>
      <c r="G19" s="313"/>
      <c r="H19" s="313"/>
      <c r="I19" s="315"/>
      <c r="J19" s="314"/>
      <c r="K19" s="313"/>
      <c r="L19" s="313"/>
      <c r="M19" s="315"/>
      <c r="N19" s="314"/>
      <c r="O19" s="313"/>
      <c r="P19" s="313"/>
      <c r="Q19" s="315"/>
      <c r="R19" s="314"/>
      <c r="S19" s="313"/>
      <c r="T19" s="313"/>
      <c r="U19" s="315"/>
      <c r="V19" s="314"/>
      <c r="W19" s="313"/>
      <c r="X19" s="313"/>
      <c r="Y19" s="315"/>
      <c r="Z19" s="306"/>
      <c r="AA19" s="307"/>
      <c r="AB19" s="307"/>
      <c r="AC19" s="308"/>
      <c r="AD19" s="59"/>
      <c r="AE19" s="59"/>
      <c r="AF19" s="77"/>
      <c r="AG19" s="104"/>
      <c r="AH19" s="306"/>
      <c r="AI19" s="307"/>
      <c r="AJ19" s="307"/>
      <c r="AK19" s="308"/>
      <c r="AL19" s="314"/>
      <c r="AM19" s="313"/>
      <c r="AN19" s="313"/>
      <c r="AO19" s="315"/>
      <c r="AP19" s="314"/>
      <c r="AQ19" s="313"/>
      <c r="AR19" s="313"/>
      <c r="AS19" s="315"/>
      <c r="AT19" s="314"/>
      <c r="AU19" s="313"/>
      <c r="AV19" s="313"/>
      <c r="AW19" s="315"/>
      <c r="AX19" s="314"/>
      <c r="AY19" s="313"/>
      <c r="AZ19" s="313"/>
      <c r="BA19" s="315"/>
      <c r="BB19" s="314"/>
      <c r="BC19" s="313"/>
      <c r="BD19" s="313"/>
      <c r="BE19" s="315"/>
      <c r="BF19" s="306"/>
      <c r="BG19" s="307"/>
      <c r="BH19" s="307"/>
      <c r="BI19" s="308"/>
      <c r="BJ19" s="59"/>
      <c r="BK19" s="59"/>
      <c r="BL19" s="77"/>
      <c r="BM19" s="104"/>
      <c r="BN19" s="306"/>
      <c r="BO19" s="307"/>
      <c r="BP19" s="307"/>
      <c r="BQ19" s="308"/>
      <c r="BR19" s="314"/>
      <c r="BS19" s="313"/>
      <c r="BT19" s="313"/>
      <c r="BU19" s="315"/>
      <c r="BV19" s="314"/>
      <c r="BW19" s="313"/>
      <c r="BX19" s="313"/>
      <c r="BY19" s="315"/>
      <c r="BZ19" s="314"/>
      <c r="CA19" s="313"/>
      <c r="CB19" s="313"/>
      <c r="CC19" s="315"/>
      <c r="CD19" s="314"/>
      <c r="CE19" s="313"/>
      <c r="CF19" s="313"/>
      <c r="CG19" s="315"/>
      <c r="CH19" s="314"/>
      <c r="CI19" s="313"/>
      <c r="CJ19" s="313"/>
      <c r="CK19" s="315"/>
      <c r="CL19" s="306"/>
      <c r="CM19" s="307"/>
      <c r="CN19" s="307"/>
      <c r="CO19" s="308"/>
      <c r="CP19" s="59"/>
      <c r="CQ19" s="59"/>
      <c r="CR19" s="77"/>
      <c r="CS19" s="104"/>
      <c r="CT19" s="306"/>
      <c r="CU19" s="307"/>
      <c r="CV19" s="307"/>
      <c r="CW19" s="308"/>
      <c r="CX19" s="476"/>
      <c r="CY19" s="499"/>
      <c r="CZ19" s="499"/>
      <c r="DA19" s="500"/>
      <c r="DB19" s="476"/>
      <c r="DC19" s="499"/>
      <c r="DD19" s="499"/>
      <c r="DE19" s="500"/>
      <c r="DF19" s="476"/>
      <c r="DG19" s="499"/>
      <c r="DH19" s="499"/>
      <c r="DI19" s="500"/>
      <c r="DJ19" s="476"/>
      <c r="DK19" s="313"/>
      <c r="DL19" s="313"/>
      <c r="DM19" s="315"/>
      <c r="DN19" s="476"/>
      <c r="DO19" s="313"/>
      <c r="DP19" s="313"/>
      <c r="DQ19" s="315"/>
      <c r="DR19" s="306"/>
      <c r="DS19" s="307"/>
      <c r="DT19" s="307"/>
      <c r="DU19" s="308"/>
      <c r="DV19" s="59"/>
      <c r="DW19" s="59"/>
      <c r="DX19" s="77"/>
    </row>
    <row r="20" spans="1:128" s="9" customFormat="1" ht="13.5" x14ac:dyDescent="0.2">
      <c r="A20" s="297"/>
      <c r="B20" s="306"/>
      <c r="C20" s="307"/>
      <c r="D20" s="307"/>
      <c r="E20" s="308"/>
      <c r="F20" s="314"/>
      <c r="G20" s="313"/>
      <c r="H20" s="313"/>
      <c r="I20" s="315"/>
      <c r="J20" s="314"/>
      <c r="K20" s="313"/>
      <c r="L20" s="313"/>
      <c r="M20" s="315"/>
      <c r="N20" s="314"/>
      <c r="O20" s="313"/>
      <c r="P20" s="313"/>
      <c r="Q20" s="315"/>
      <c r="R20" s="314"/>
      <c r="S20" s="313"/>
      <c r="T20" s="313"/>
      <c r="U20" s="315"/>
      <c r="V20" s="314"/>
      <c r="W20" s="313"/>
      <c r="X20" s="313"/>
      <c r="Y20" s="315"/>
      <c r="Z20" s="306"/>
      <c r="AA20" s="307"/>
      <c r="AB20" s="307"/>
      <c r="AC20" s="308"/>
      <c r="AD20" s="59"/>
      <c r="AE20" s="59"/>
      <c r="AF20" s="77"/>
      <c r="AG20" s="104"/>
      <c r="AH20" s="306"/>
      <c r="AI20" s="307"/>
      <c r="AJ20" s="307"/>
      <c r="AK20" s="308"/>
      <c r="AL20" s="314"/>
      <c r="AM20" s="313"/>
      <c r="AN20" s="313"/>
      <c r="AO20" s="315"/>
      <c r="AP20" s="314"/>
      <c r="AQ20" s="313"/>
      <c r="AR20" s="313"/>
      <c r="AS20" s="315"/>
      <c r="AT20" s="314"/>
      <c r="AU20" s="313"/>
      <c r="AV20" s="313"/>
      <c r="AW20" s="315"/>
      <c r="AX20" s="314"/>
      <c r="AY20" s="313"/>
      <c r="AZ20" s="313"/>
      <c r="BA20" s="315"/>
      <c r="BB20" s="314"/>
      <c r="BC20" s="313"/>
      <c r="BD20" s="313"/>
      <c r="BE20" s="315"/>
      <c r="BF20" s="306"/>
      <c r="BG20" s="307"/>
      <c r="BH20" s="307"/>
      <c r="BI20" s="308"/>
      <c r="BJ20" s="59"/>
      <c r="BK20" s="59"/>
      <c r="BL20" s="77"/>
      <c r="BM20" s="104"/>
      <c r="BN20" s="306"/>
      <c r="BO20" s="307"/>
      <c r="BP20" s="307"/>
      <c r="BQ20" s="308"/>
      <c r="BR20" s="314"/>
      <c r="BS20" s="313"/>
      <c r="BT20" s="313"/>
      <c r="BU20" s="315"/>
      <c r="BV20" s="314"/>
      <c r="BW20" s="313"/>
      <c r="BX20" s="313"/>
      <c r="BY20" s="315"/>
      <c r="BZ20" s="314"/>
      <c r="CA20" s="313"/>
      <c r="CB20" s="313"/>
      <c r="CC20" s="315"/>
      <c r="CD20" s="314"/>
      <c r="CE20" s="313"/>
      <c r="CF20" s="313"/>
      <c r="CG20" s="315"/>
      <c r="CH20" s="314"/>
      <c r="CI20" s="313"/>
      <c r="CJ20" s="313"/>
      <c r="CK20" s="315"/>
      <c r="CL20" s="306"/>
      <c r="CM20" s="307"/>
      <c r="CN20" s="307"/>
      <c r="CO20" s="308"/>
      <c r="CP20" s="59"/>
      <c r="CQ20" s="59"/>
      <c r="CR20" s="77"/>
      <c r="CS20" s="104"/>
      <c r="CT20" s="306"/>
      <c r="CU20" s="307"/>
      <c r="CV20" s="307"/>
      <c r="CW20" s="308"/>
      <c r="CX20" s="476"/>
      <c r="CY20" s="499"/>
      <c r="CZ20" s="499"/>
      <c r="DA20" s="500"/>
      <c r="DB20" s="476"/>
      <c r="DC20" s="499"/>
      <c r="DD20" s="499"/>
      <c r="DE20" s="500"/>
      <c r="DF20" s="476"/>
      <c r="DG20" s="499"/>
      <c r="DH20" s="499"/>
      <c r="DI20" s="500"/>
      <c r="DJ20" s="314"/>
      <c r="DK20" s="313"/>
      <c r="DL20" s="313"/>
      <c r="DM20" s="315"/>
      <c r="DN20" s="314"/>
      <c r="DO20" s="313"/>
      <c r="DP20" s="313"/>
      <c r="DQ20" s="315"/>
      <c r="DR20" s="306"/>
      <c r="DS20" s="307"/>
      <c r="DT20" s="307"/>
      <c r="DU20" s="308"/>
      <c r="DV20" s="59"/>
      <c r="DW20" s="59"/>
      <c r="DX20" s="77"/>
    </row>
    <row r="21" spans="1:128" s="9" customFormat="1" ht="13.5" x14ac:dyDescent="0.2">
      <c r="A21" s="297"/>
      <c r="B21" s="306"/>
      <c r="C21" s="307"/>
      <c r="D21" s="307"/>
      <c r="E21" s="308"/>
      <c r="F21" s="314"/>
      <c r="G21" s="313"/>
      <c r="H21" s="313"/>
      <c r="I21" s="315"/>
      <c r="J21" s="314"/>
      <c r="K21" s="313"/>
      <c r="L21" s="313"/>
      <c r="M21" s="315"/>
      <c r="N21" s="314"/>
      <c r="O21" s="313"/>
      <c r="P21" s="313"/>
      <c r="Q21" s="315"/>
      <c r="R21" s="314"/>
      <c r="S21" s="313"/>
      <c r="T21" s="313"/>
      <c r="U21" s="315"/>
      <c r="V21" s="314"/>
      <c r="W21" s="313"/>
      <c r="X21" s="313"/>
      <c r="Y21" s="315"/>
      <c r="Z21" s="306"/>
      <c r="AA21" s="307"/>
      <c r="AB21" s="307"/>
      <c r="AC21" s="308"/>
      <c r="AD21" s="59"/>
      <c r="AE21" s="59"/>
      <c r="AF21" s="77"/>
      <c r="AG21" s="104"/>
      <c r="AH21" s="306"/>
      <c r="AI21" s="307"/>
      <c r="AJ21" s="307"/>
      <c r="AK21" s="308"/>
      <c r="AL21" s="314"/>
      <c r="AM21" s="313"/>
      <c r="AN21" s="313"/>
      <c r="AO21" s="315"/>
      <c r="AP21" s="314"/>
      <c r="AQ21" s="313"/>
      <c r="AR21" s="313"/>
      <c r="AS21" s="315"/>
      <c r="AT21" s="314"/>
      <c r="AU21" s="313"/>
      <c r="AV21" s="313"/>
      <c r="AW21" s="315"/>
      <c r="AX21" s="314"/>
      <c r="AY21" s="313"/>
      <c r="AZ21" s="313"/>
      <c r="BA21" s="315"/>
      <c r="BB21" s="314"/>
      <c r="BC21" s="313"/>
      <c r="BD21" s="313"/>
      <c r="BE21" s="315"/>
      <c r="BF21" s="306"/>
      <c r="BG21" s="307"/>
      <c r="BH21" s="307"/>
      <c r="BI21" s="308"/>
      <c r="BJ21" s="59"/>
      <c r="BK21" s="59"/>
      <c r="BL21" s="77"/>
      <c r="BM21" s="104"/>
      <c r="BN21" s="306"/>
      <c r="BO21" s="307"/>
      <c r="BP21" s="307"/>
      <c r="BQ21" s="308"/>
      <c r="BR21" s="314"/>
      <c r="BS21" s="313"/>
      <c r="BT21" s="313"/>
      <c r="BU21" s="315"/>
      <c r="BV21" s="314"/>
      <c r="BW21" s="313"/>
      <c r="BX21" s="313"/>
      <c r="BY21" s="315"/>
      <c r="BZ21" s="314"/>
      <c r="CA21" s="313"/>
      <c r="CB21" s="313"/>
      <c r="CC21" s="315"/>
      <c r="CD21" s="314"/>
      <c r="CE21" s="313"/>
      <c r="CF21" s="313"/>
      <c r="CG21" s="315"/>
      <c r="CH21" s="314"/>
      <c r="CI21" s="313"/>
      <c r="CJ21" s="313"/>
      <c r="CK21" s="315"/>
      <c r="CL21" s="306"/>
      <c r="CM21" s="307"/>
      <c r="CN21" s="307"/>
      <c r="CO21" s="308"/>
      <c r="CP21" s="59"/>
      <c r="CQ21" s="59"/>
      <c r="CR21" s="77"/>
      <c r="CS21" s="104"/>
      <c r="CT21" s="306"/>
      <c r="CU21" s="307"/>
      <c r="CV21" s="307"/>
      <c r="CW21" s="308"/>
      <c r="CX21" s="476"/>
      <c r="CY21" s="499"/>
      <c r="CZ21" s="499"/>
      <c r="DA21" s="500"/>
      <c r="DB21" s="476"/>
      <c r="DC21" s="499"/>
      <c r="DD21" s="499"/>
      <c r="DE21" s="500"/>
      <c r="DF21" s="476"/>
      <c r="DG21" s="499"/>
      <c r="DH21" s="499"/>
      <c r="DI21" s="500"/>
      <c r="DJ21" s="314"/>
      <c r="DK21" s="313"/>
      <c r="DL21" s="313"/>
      <c r="DM21" s="315"/>
      <c r="DN21" s="314"/>
      <c r="DO21" s="313"/>
      <c r="DP21" s="313"/>
      <c r="DQ21" s="315"/>
      <c r="DR21" s="306"/>
      <c r="DS21" s="307"/>
      <c r="DT21" s="307"/>
      <c r="DU21" s="308"/>
      <c r="DV21" s="59"/>
      <c r="DW21" s="59"/>
      <c r="DX21" s="77"/>
    </row>
    <row r="22" spans="1:128" s="10" customFormat="1" ht="12.75" customHeight="1" x14ac:dyDescent="0.2">
      <c r="A22" s="297"/>
      <c r="B22" s="309"/>
      <c r="C22" s="310"/>
      <c r="D22" s="310"/>
      <c r="E22" s="311"/>
      <c r="F22" s="316"/>
      <c r="G22" s="317"/>
      <c r="H22" s="317"/>
      <c r="I22" s="318"/>
      <c r="J22" s="316"/>
      <c r="K22" s="317"/>
      <c r="L22" s="317"/>
      <c r="M22" s="318"/>
      <c r="N22" s="316"/>
      <c r="O22" s="317"/>
      <c r="P22" s="317"/>
      <c r="Q22" s="318"/>
      <c r="R22" s="316"/>
      <c r="S22" s="317"/>
      <c r="T22" s="317"/>
      <c r="U22" s="318"/>
      <c r="V22" s="316"/>
      <c r="W22" s="317"/>
      <c r="X22" s="317"/>
      <c r="Y22" s="318"/>
      <c r="Z22" s="309"/>
      <c r="AA22" s="310"/>
      <c r="AB22" s="310"/>
      <c r="AC22" s="311"/>
      <c r="AD22" s="60"/>
      <c r="AE22" s="60"/>
      <c r="AF22" s="79"/>
      <c r="AG22" s="106"/>
      <c r="AH22" s="309"/>
      <c r="AI22" s="310"/>
      <c r="AJ22" s="310"/>
      <c r="AK22" s="311"/>
      <c r="AL22" s="316"/>
      <c r="AM22" s="317"/>
      <c r="AN22" s="317"/>
      <c r="AO22" s="318"/>
      <c r="AP22" s="316"/>
      <c r="AQ22" s="317"/>
      <c r="AR22" s="317"/>
      <c r="AS22" s="318"/>
      <c r="AT22" s="316"/>
      <c r="AU22" s="317"/>
      <c r="AV22" s="317"/>
      <c r="AW22" s="318"/>
      <c r="AX22" s="316"/>
      <c r="AY22" s="317"/>
      <c r="AZ22" s="317"/>
      <c r="BA22" s="318"/>
      <c r="BB22" s="316"/>
      <c r="BC22" s="317"/>
      <c r="BD22" s="317"/>
      <c r="BE22" s="318"/>
      <c r="BF22" s="309"/>
      <c r="BG22" s="310"/>
      <c r="BH22" s="310"/>
      <c r="BI22" s="311"/>
      <c r="BJ22" s="60"/>
      <c r="BK22" s="60"/>
      <c r="BL22" s="79"/>
      <c r="BM22" s="106"/>
      <c r="BN22" s="309"/>
      <c r="BO22" s="310"/>
      <c r="BP22" s="310"/>
      <c r="BQ22" s="311"/>
      <c r="BR22" s="316"/>
      <c r="BS22" s="317"/>
      <c r="BT22" s="317"/>
      <c r="BU22" s="318"/>
      <c r="BV22" s="316"/>
      <c r="BW22" s="317"/>
      <c r="BX22" s="317"/>
      <c r="BY22" s="318"/>
      <c r="BZ22" s="316"/>
      <c r="CA22" s="317"/>
      <c r="CB22" s="317"/>
      <c r="CC22" s="318"/>
      <c r="CD22" s="316"/>
      <c r="CE22" s="317"/>
      <c r="CF22" s="317"/>
      <c r="CG22" s="318"/>
      <c r="CH22" s="316"/>
      <c r="CI22" s="317"/>
      <c r="CJ22" s="317"/>
      <c r="CK22" s="318"/>
      <c r="CL22" s="309"/>
      <c r="CM22" s="310"/>
      <c r="CN22" s="310"/>
      <c r="CO22" s="311"/>
      <c r="CP22" s="60"/>
      <c r="CQ22" s="60"/>
      <c r="CR22" s="79"/>
      <c r="CS22" s="106"/>
      <c r="CT22" s="309"/>
      <c r="CU22" s="310"/>
      <c r="CV22" s="310"/>
      <c r="CW22" s="311"/>
      <c r="CX22" s="501"/>
      <c r="CY22" s="502"/>
      <c r="CZ22" s="502"/>
      <c r="DA22" s="503"/>
      <c r="DB22" s="501"/>
      <c r="DC22" s="502"/>
      <c r="DD22" s="502"/>
      <c r="DE22" s="503"/>
      <c r="DF22" s="501"/>
      <c r="DG22" s="502"/>
      <c r="DH22" s="502"/>
      <c r="DI22" s="503"/>
      <c r="DJ22" s="316"/>
      <c r="DK22" s="317"/>
      <c r="DL22" s="317"/>
      <c r="DM22" s="318"/>
      <c r="DN22" s="316"/>
      <c r="DO22" s="317"/>
      <c r="DP22" s="317"/>
      <c r="DQ22" s="318"/>
      <c r="DR22" s="309"/>
      <c r="DS22" s="310"/>
      <c r="DT22" s="310"/>
      <c r="DU22" s="311"/>
      <c r="DV22" s="60"/>
      <c r="DW22" s="60"/>
      <c r="DX22" s="79"/>
    </row>
    <row r="23" spans="1:128" s="33" customFormat="1" ht="18" x14ac:dyDescent="0.2">
      <c r="A23" s="297"/>
      <c r="B23" s="25">
        <f>Year!$I$32</f>
        <v>44059</v>
      </c>
      <c r="C23" s="30" t="str">
        <f>IF(ISERROR(MATCH($B$23,event_dates,0)),"",INDEX(events,MATCH($B$23,event_dates,0)))</f>
        <v/>
      </c>
      <c r="D23" s="34"/>
      <c r="E23" s="34"/>
      <c r="F23" s="25">
        <f>Year!$J$32</f>
        <v>44060</v>
      </c>
      <c r="G23" s="30" t="str">
        <f>IF(ISERROR(MATCH($F$23,event_dates,0)),"",INDEX(events,MATCH($F$23,event_dates,0)))</f>
        <v/>
      </c>
      <c r="H23" s="34"/>
      <c r="I23" s="34"/>
      <c r="J23" s="25">
        <f>Year!$K$32</f>
        <v>44061</v>
      </c>
      <c r="K23" s="30" t="str">
        <f>IF(ISERROR(MATCH($J$23,event_dates,0)),"",INDEX(events,MATCH($J$23,event_dates,0)))</f>
        <v/>
      </c>
      <c r="L23" s="34"/>
      <c r="M23" s="34"/>
      <c r="N23" s="25">
        <f>Year!$L$32</f>
        <v>44062</v>
      </c>
      <c r="O23" s="30" t="str">
        <f>IF(ISERROR(MATCH($N$23,event_dates,0)),"",INDEX(events,MATCH($N$23,event_dates,0)))</f>
        <v/>
      </c>
      <c r="P23" s="34"/>
      <c r="Q23" s="34"/>
      <c r="R23" s="25">
        <f>Year!$M$32</f>
        <v>44063</v>
      </c>
      <c r="S23" s="30" t="str">
        <f>IF(ISERROR(MATCH($R$23,event_dates,0)),"",INDEX(events,MATCH($R$23,event_dates,0)))</f>
        <v/>
      </c>
      <c r="T23" s="34"/>
      <c r="U23" s="34"/>
      <c r="V23" s="25">
        <f>Year!$N$32</f>
        <v>44064</v>
      </c>
      <c r="W23" s="30" t="str">
        <f>IF(ISERROR(MATCH($V$23,event_dates,0)),"",INDEX(events,MATCH($V$23,event_dates,0)))</f>
        <v/>
      </c>
      <c r="X23" s="34"/>
      <c r="Y23" s="34"/>
      <c r="Z23" s="25">
        <f>Year!$O$32</f>
        <v>44065</v>
      </c>
      <c r="AA23" s="30" t="str">
        <f>IF(ISERROR(MATCH($Z$23,event_dates,0)),"",INDEX(events,MATCH($Z$23,event_dates,0)))</f>
        <v/>
      </c>
      <c r="AB23" s="34"/>
      <c r="AC23" s="32"/>
      <c r="AD23" s="34"/>
      <c r="AE23" s="34"/>
      <c r="AF23" s="78"/>
      <c r="AG23" s="105"/>
      <c r="AH23" s="25">
        <f>Year!$I$32</f>
        <v>44059</v>
      </c>
      <c r="AI23" s="30" t="str">
        <f>IF(ISERROR(MATCH($B$23,event_dates,0)),"",INDEX(events,MATCH($B$23,event_dates,0)))</f>
        <v/>
      </c>
      <c r="AJ23" s="34"/>
      <c r="AK23" s="34"/>
      <c r="AL23" s="25">
        <f>Year!$J$32</f>
        <v>44060</v>
      </c>
      <c r="AM23" s="30" t="str">
        <f>IF(ISERROR(MATCH($F$23,event_dates,0)),"",INDEX(events,MATCH($F$23,event_dates,0)))</f>
        <v/>
      </c>
      <c r="AN23" s="34"/>
      <c r="AO23" s="34"/>
      <c r="AP23" s="25">
        <f>Year!$K$32</f>
        <v>44061</v>
      </c>
      <c r="AQ23" s="30" t="str">
        <f>IF(ISERROR(MATCH($J$23,event_dates,0)),"",INDEX(events,MATCH($J$23,event_dates,0)))</f>
        <v/>
      </c>
      <c r="AR23" s="34"/>
      <c r="AS23" s="34"/>
      <c r="AT23" s="25">
        <f>Year!$L$32</f>
        <v>44062</v>
      </c>
      <c r="AU23" s="30" t="str">
        <f>IF(ISERROR(MATCH($N$23,event_dates,0)),"",INDEX(events,MATCH($N$23,event_dates,0)))</f>
        <v/>
      </c>
      <c r="AV23" s="34"/>
      <c r="AW23" s="34"/>
      <c r="AX23" s="25">
        <f>Year!$M$32</f>
        <v>44063</v>
      </c>
      <c r="AY23" s="30" t="str">
        <f>IF(ISERROR(MATCH($R$23,event_dates,0)),"",INDEX(events,MATCH($R$23,event_dates,0)))</f>
        <v/>
      </c>
      <c r="AZ23" s="34"/>
      <c r="BA23" s="34"/>
      <c r="BB23" s="25">
        <f>Year!$N$32</f>
        <v>44064</v>
      </c>
      <c r="BC23" s="30" t="str">
        <f>IF(ISERROR(MATCH($V$23,event_dates,0)),"",INDEX(events,MATCH($V$23,event_dates,0)))</f>
        <v/>
      </c>
      <c r="BD23" s="34"/>
      <c r="BE23" s="34"/>
      <c r="BF23" s="25">
        <f>Year!$O$32</f>
        <v>44065</v>
      </c>
      <c r="BG23" s="30" t="str">
        <f>IF(ISERROR(MATCH($Z$23,event_dates,0)),"",INDEX(events,MATCH($Z$23,event_dates,0)))</f>
        <v/>
      </c>
      <c r="BH23" s="34"/>
      <c r="BI23" s="32"/>
      <c r="BJ23" s="34"/>
      <c r="BK23" s="34"/>
      <c r="BL23" s="78"/>
      <c r="BM23" s="105"/>
      <c r="BN23" s="25">
        <f>Year!$I$32</f>
        <v>44059</v>
      </c>
      <c r="BO23" s="30" t="str">
        <f>IF(ISERROR(MATCH($B$23,event_dates,0)),"",INDEX(events,MATCH($B$23,event_dates,0)))</f>
        <v/>
      </c>
      <c r="BP23" s="34"/>
      <c r="BQ23" s="34"/>
      <c r="BR23" s="25">
        <f>Year!$J$32</f>
        <v>44060</v>
      </c>
      <c r="BS23" s="30" t="str">
        <f>IF(ISERROR(MATCH($F$23,event_dates,0)),"",INDEX(events,MATCH($F$23,event_dates,0)))</f>
        <v/>
      </c>
      <c r="BT23" s="34"/>
      <c r="BU23" s="34"/>
      <c r="BV23" s="25">
        <f>Year!$K$32</f>
        <v>44061</v>
      </c>
      <c r="BW23" s="30" t="str">
        <f>IF(ISERROR(MATCH($J$23,event_dates,0)),"",INDEX(events,MATCH($J$23,event_dates,0)))</f>
        <v/>
      </c>
      <c r="BX23" s="34"/>
      <c r="BY23" s="34"/>
      <c r="BZ23" s="25">
        <f>Year!$L$32</f>
        <v>44062</v>
      </c>
      <c r="CA23" s="30" t="str">
        <f>IF(ISERROR(MATCH($N$23,event_dates,0)),"",INDEX(events,MATCH($N$23,event_dates,0)))</f>
        <v/>
      </c>
      <c r="CB23" s="34"/>
      <c r="CC23" s="34"/>
      <c r="CD23" s="25">
        <f>Year!$M$32</f>
        <v>44063</v>
      </c>
      <c r="CE23" s="30" t="str">
        <f>IF(ISERROR(MATCH($R$23,event_dates,0)),"",INDEX(events,MATCH($R$23,event_dates,0)))</f>
        <v/>
      </c>
      <c r="CF23" s="34"/>
      <c r="CG23" s="34"/>
      <c r="CH23" s="25">
        <f>Year!$N$32</f>
        <v>44064</v>
      </c>
      <c r="CI23" s="30" t="str">
        <f>IF(ISERROR(MATCH($V$23,event_dates,0)),"",INDEX(events,MATCH($V$23,event_dates,0)))</f>
        <v/>
      </c>
      <c r="CJ23" s="34"/>
      <c r="CK23" s="34"/>
      <c r="CL23" s="25">
        <f>Year!$O$32</f>
        <v>44065</v>
      </c>
      <c r="CM23" s="30" t="str">
        <f>IF(ISERROR(MATCH($Z$23,event_dates,0)),"",INDEX(events,MATCH($Z$23,event_dates,0)))</f>
        <v/>
      </c>
      <c r="CN23" s="34"/>
      <c r="CO23" s="32"/>
      <c r="CP23" s="34"/>
      <c r="CQ23" s="34"/>
      <c r="CR23" s="78"/>
      <c r="CS23" s="105"/>
      <c r="CT23" s="25">
        <f>Year!$I$32</f>
        <v>44059</v>
      </c>
      <c r="CU23" s="30" t="str">
        <f>IF(ISERROR(MATCH($B$23,event_dates,0)),"",INDEX(events,MATCH($B$23,event_dates,0)))</f>
        <v/>
      </c>
      <c r="CV23" s="34"/>
      <c r="CW23" s="34"/>
      <c r="CX23" s="25">
        <f>Year!$J$32</f>
        <v>44060</v>
      </c>
      <c r="CY23" s="30" t="str">
        <f>IF(ISERROR(MATCH($F$23,event_dates,0)),"",INDEX(events,MATCH($F$23,event_dates,0)))</f>
        <v/>
      </c>
      <c r="CZ23" s="34"/>
      <c r="DA23" s="34"/>
      <c r="DB23" s="25">
        <f>Year!$K$32</f>
        <v>44061</v>
      </c>
      <c r="DC23" s="30" t="str">
        <f>IF(ISERROR(MATCH($J$23,event_dates,0)),"",INDEX(events,MATCH($J$23,event_dates,0)))</f>
        <v/>
      </c>
      <c r="DD23" s="34"/>
      <c r="DE23" s="34"/>
      <c r="DF23" s="25">
        <f>Year!$L$32</f>
        <v>44062</v>
      </c>
      <c r="DG23" s="30" t="str">
        <f>IF(ISERROR(MATCH($N$23,event_dates,0)),"",INDEX(events,MATCH($N$23,event_dates,0)))</f>
        <v/>
      </c>
      <c r="DH23" s="34"/>
      <c r="DI23" s="34"/>
      <c r="DJ23" s="25">
        <f>Year!$M$32</f>
        <v>44063</v>
      </c>
      <c r="DK23" s="30" t="str">
        <f>IF(ISERROR(MATCH($R$23,event_dates,0)),"",INDEX(events,MATCH($R$23,event_dates,0)))</f>
        <v/>
      </c>
      <c r="DL23" s="34"/>
      <c r="DM23" s="34"/>
      <c r="DN23" s="25">
        <f>Year!$N$32</f>
        <v>44064</v>
      </c>
      <c r="DO23" s="30" t="str">
        <f>IF(ISERROR(MATCH($V$23,event_dates,0)),"",INDEX(events,MATCH($V$23,event_dates,0)))</f>
        <v/>
      </c>
      <c r="DP23" s="34"/>
      <c r="DQ23" s="34"/>
      <c r="DR23" s="25">
        <f>Year!$O$32</f>
        <v>44065</v>
      </c>
      <c r="DS23" s="30" t="str">
        <f>IF(ISERROR(MATCH($Z$23,event_dates,0)),"",INDEX(events,MATCH($Z$23,event_dates,0)))</f>
        <v/>
      </c>
      <c r="DT23" s="34"/>
      <c r="DU23" s="32"/>
      <c r="DV23" s="34"/>
      <c r="DW23" s="34"/>
      <c r="DX23" s="78"/>
    </row>
    <row r="24" spans="1:128" s="9" customFormat="1" ht="6" customHeight="1" x14ac:dyDescent="0.2">
      <c r="A24" s="297"/>
      <c r="B24" s="319" t="str">
        <f ca="1">IF(ISERROR(MATCH($B$23,event_dates,0)+MATCH($B$23,OFFSET(event_dates,MATCH($B$23,event_dates,0),0,500,1),0)),"",INDEX(events,MATCH($B$23,event_dates,0)+MATCH($B$23,OFFSET(event_dates,MATCH($B$23,event_dates,0),0,500,1),0)))</f>
        <v/>
      </c>
      <c r="C24" s="307"/>
      <c r="D24" s="59"/>
      <c r="E24" s="59"/>
      <c r="F24" s="319" t="str">
        <f ca="1">IF(ISERROR(MATCH($F$23,event_dates,0)+MATCH($F$23,OFFSET(event_dates,MATCH($F$23,event_dates,0),0,500,1),0)),"",INDEX(events,MATCH($F$23,event_dates,0)+MATCH($F$23,OFFSET(event_dates,MATCH($F$23,event_dates,0),0,500,1),0)))</f>
        <v/>
      </c>
      <c r="G24" s="307"/>
      <c r="H24" s="59"/>
      <c r="I24" s="59"/>
      <c r="J24" s="319" t="str">
        <f ca="1">IF(ISERROR(MATCH($J$23,event_dates,0)+MATCH($J$23,OFFSET(event_dates,MATCH($J$23,event_dates,0),0,500,1),0)),"",INDEX(events,MATCH($J$23,event_dates,0)+MATCH($J$23,OFFSET(event_dates,MATCH($J$23,event_dates,0),0,500,1),0)))</f>
        <v/>
      </c>
      <c r="K24" s="307"/>
      <c r="L24" s="59"/>
      <c r="M24" s="59"/>
      <c r="N24" s="319" t="str">
        <f ca="1">IF(ISERROR(MATCH($N$23,event_dates,0)+MATCH($N$23,OFFSET(event_dates,MATCH($N$23,event_dates,0),0,500,1),0)),"",INDEX(events,MATCH($N$23,event_dates,0)+MATCH($N$23,OFFSET(event_dates,MATCH($N$23,event_dates,0),0,500,1),0)))</f>
        <v/>
      </c>
      <c r="O24" s="307"/>
      <c r="P24" s="59"/>
      <c r="Q24" s="59"/>
      <c r="R24" s="319" t="str">
        <f ca="1">IF(ISERROR(MATCH($R$23,event_dates,0)+MATCH($R$23,OFFSET(event_dates,MATCH($R$23,event_dates,0),0,500,1),0)),"",INDEX(events,MATCH($R$23,event_dates,0)+MATCH($R$23,OFFSET(event_dates,MATCH($R$23,event_dates,0),0,500,1),0)))</f>
        <v/>
      </c>
      <c r="S24" s="307"/>
      <c r="T24" s="59"/>
      <c r="U24" s="59"/>
      <c r="V24" s="319" t="str">
        <f ca="1">IF(ISERROR(MATCH($V$23,event_dates,0)+MATCH($V$23,OFFSET(event_dates,MATCH($V$23,event_dates,0),0,500,1),0)),"",INDEX(events,MATCH($V$23,event_dates,0)+MATCH($V$23,OFFSET(event_dates,MATCH($V$23,event_dates,0),0,500,1),0)))</f>
        <v/>
      </c>
      <c r="W24" s="307"/>
      <c r="X24" s="59"/>
      <c r="Y24" s="59"/>
      <c r="Z24" s="319" t="str">
        <f ca="1">IF(ISERROR(MATCH($Z$23,event_dates,0)+MATCH($Z$23,OFFSET(event_dates,MATCH($Z$23,event_dates,0),0,500,1),0)),"",INDEX(events,MATCH($Z$23,event_dates,0)+MATCH($Z$23,OFFSET(event_dates,MATCH($Z$23,event_dates,0),0,500,1),0)))</f>
        <v/>
      </c>
      <c r="AA24" s="307"/>
      <c r="AB24" s="59"/>
      <c r="AC24" s="26"/>
      <c r="AD24" s="59"/>
      <c r="AE24" s="59"/>
      <c r="AF24" s="77"/>
      <c r="AG24" s="104"/>
      <c r="AH24" s="319" t="str">
        <f ca="1">IF(ISERROR(MATCH($B$23,event_dates,0)+MATCH($B$23,OFFSET(event_dates,MATCH($B$23,event_dates,0),0,500,1),0)),"",INDEX(events,MATCH($B$23,event_dates,0)+MATCH($B$23,OFFSET(event_dates,MATCH($B$23,event_dates,0),0,500,1),0)))</f>
        <v/>
      </c>
      <c r="AI24" s="307"/>
      <c r="AJ24" s="59"/>
      <c r="AK24" s="59"/>
      <c r="AL24" s="319" t="str">
        <f ca="1">IF(ISERROR(MATCH($F$23,event_dates,0)+MATCH($F$23,OFFSET(event_dates,MATCH($F$23,event_dates,0),0,500,1),0)),"",INDEX(events,MATCH($F$23,event_dates,0)+MATCH($F$23,OFFSET(event_dates,MATCH($F$23,event_dates,0),0,500,1),0)))</f>
        <v/>
      </c>
      <c r="AM24" s="307"/>
      <c r="AN24" s="59"/>
      <c r="AO24" s="59"/>
      <c r="AP24" s="319" t="str">
        <f ca="1">IF(ISERROR(MATCH($J$23,event_dates,0)+MATCH($J$23,OFFSET(event_dates,MATCH($J$23,event_dates,0),0,500,1),0)),"",INDEX(events,MATCH($J$23,event_dates,0)+MATCH($J$23,OFFSET(event_dates,MATCH($J$23,event_dates,0),0,500,1),0)))</f>
        <v/>
      </c>
      <c r="AQ24" s="307"/>
      <c r="AR24" s="59"/>
      <c r="AS24" s="59"/>
      <c r="AT24" s="319" t="str">
        <f ca="1">IF(ISERROR(MATCH($N$23,event_dates,0)+MATCH($N$23,OFFSET(event_dates,MATCH($N$23,event_dates,0),0,500,1),0)),"",INDEX(events,MATCH($N$23,event_dates,0)+MATCH($N$23,OFFSET(event_dates,MATCH($N$23,event_dates,0),0,500,1),0)))</f>
        <v/>
      </c>
      <c r="AU24" s="307"/>
      <c r="AV24" s="59"/>
      <c r="AW24" s="59"/>
      <c r="AX24" s="319" t="str">
        <f ca="1">IF(ISERROR(MATCH($R$23,event_dates,0)+MATCH($R$23,OFFSET(event_dates,MATCH($R$23,event_dates,0),0,500,1),0)),"",INDEX(events,MATCH($R$23,event_dates,0)+MATCH($R$23,OFFSET(event_dates,MATCH($R$23,event_dates,0),0,500,1),0)))</f>
        <v/>
      </c>
      <c r="AY24" s="307"/>
      <c r="AZ24" s="59"/>
      <c r="BA24" s="59"/>
      <c r="BB24" s="319" t="str">
        <f ca="1">IF(ISERROR(MATCH($V$23,event_dates,0)+MATCH($V$23,OFFSET(event_dates,MATCH($V$23,event_dates,0),0,500,1),0)),"",INDEX(events,MATCH($V$23,event_dates,0)+MATCH($V$23,OFFSET(event_dates,MATCH($V$23,event_dates,0),0,500,1),0)))</f>
        <v/>
      </c>
      <c r="BC24" s="307"/>
      <c r="BD24" s="59"/>
      <c r="BE24" s="59"/>
      <c r="BF24" s="319" t="str">
        <f ca="1">IF(ISERROR(MATCH($Z$23,event_dates,0)+MATCH($Z$23,OFFSET(event_dates,MATCH($Z$23,event_dates,0),0,500,1),0)),"",INDEX(events,MATCH($Z$23,event_dates,0)+MATCH($Z$23,OFFSET(event_dates,MATCH($Z$23,event_dates,0),0,500,1),0)))</f>
        <v/>
      </c>
      <c r="BG24" s="307"/>
      <c r="BH24" s="59"/>
      <c r="BI24" s="26"/>
      <c r="BJ24" s="59"/>
      <c r="BK24" s="59"/>
      <c r="BL24" s="77"/>
      <c r="BM24" s="104"/>
      <c r="BN24" s="319" t="str">
        <f ca="1">IF(ISERROR(MATCH($B$23,event_dates,0)+MATCH($B$23,OFFSET(event_dates,MATCH($B$23,event_dates,0),0,500,1),0)),"",INDEX(events,MATCH($B$23,event_dates,0)+MATCH($B$23,OFFSET(event_dates,MATCH($B$23,event_dates,0),0,500,1),0)))</f>
        <v/>
      </c>
      <c r="BO24" s="307"/>
      <c r="BP24" s="59"/>
      <c r="BQ24" s="59"/>
      <c r="BR24" s="319" t="str">
        <f ca="1">IF(ISERROR(MATCH($F$23,event_dates,0)+MATCH($F$23,OFFSET(event_dates,MATCH($F$23,event_dates,0),0,500,1),0)),"",INDEX(events,MATCH($F$23,event_dates,0)+MATCH($F$23,OFFSET(event_dates,MATCH($F$23,event_dates,0),0,500,1),0)))</f>
        <v/>
      </c>
      <c r="BS24" s="307"/>
      <c r="BT24" s="59"/>
      <c r="BU24" s="59"/>
      <c r="BV24" s="319" t="str">
        <f ca="1">IF(ISERROR(MATCH($J$23,event_dates,0)+MATCH($J$23,OFFSET(event_dates,MATCH($J$23,event_dates,0),0,500,1),0)),"",INDEX(events,MATCH($J$23,event_dates,0)+MATCH($J$23,OFFSET(event_dates,MATCH($J$23,event_dates,0),0,500,1),0)))</f>
        <v/>
      </c>
      <c r="BW24" s="307"/>
      <c r="BX24" s="59"/>
      <c r="BY24" s="59"/>
      <c r="BZ24" s="319" t="str">
        <f ca="1">IF(ISERROR(MATCH($N$23,event_dates,0)+MATCH($N$23,OFFSET(event_dates,MATCH($N$23,event_dates,0),0,500,1),0)),"",INDEX(events,MATCH($N$23,event_dates,0)+MATCH($N$23,OFFSET(event_dates,MATCH($N$23,event_dates,0),0,500,1),0)))</f>
        <v/>
      </c>
      <c r="CA24" s="307"/>
      <c r="CB24" s="59"/>
      <c r="CC24" s="59"/>
      <c r="CD24" s="319" t="str">
        <f ca="1">IF(ISERROR(MATCH($R$23,event_dates,0)+MATCH($R$23,OFFSET(event_dates,MATCH($R$23,event_dates,0),0,500,1),0)),"",INDEX(events,MATCH($R$23,event_dates,0)+MATCH($R$23,OFFSET(event_dates,MATCH($R$23,event_dates,0),0,500,1),0)))</f>
        <v/>
      </c>
      <c r="CE24" s="307"/>
      <c r="CF24" s="59"/>
      <c r="CG24" s="59"/>
      <c r="CH24" s="319" t="str">
        <f ca="1">IF(ISERROR(MATCH($V$23,event_dates,0)+MATCH($V$23,OFFSET(event_dates,MATCH($V$23,event_dates,0),0,500,1),0)),"",INDEX(events,MATCH($V$23,event_dates,0)+MATCH($V$23,OFFSET(event_dates,MATCH($V$23,event_dates,0),0,500,1),0)))</f>
        <v/>
      </c>
      <c r="CI24" s="307"/>
      <c r="CJ24" s="59"/>
      <c r="CK24" s="59"/>
      <c r="CL24" s="319" t="str">
        <f ca="1">IF(ISERROR(MATCH($Z$23,event_dates,0)+MATCH($Z$23,OFFSET(event_dates,MATCH($Z$23,event_dates,0),0,500,1),0)),"",INDEX(events,MATCH($Z$23,event_dates,0)+MATCH($Z$23,OFFSET(event_dates,MATCH($Z$23,event_dates,0),0,500,1),0)))</f>
        <v/>
      </c>
      <c r="CM24" s="307"/>
      <c r="CN24" s="59"/>
      <c r="CO24" s="26"/>
      <c r="CP24" s="59"/>
      <c r="CQ24" s="59"/>
      <c r="CR24" s="77"/>
      <c r="CS24" s="104"/>
      <c r="CT24" s="319" t="str">
        <f ca="1">IF(ISERROR(MATCH($B$23,event_dates,0)+MATCH($B$23,OFFSET(event_dates,MATCH($B$23,event_dates,0),0,500,1),0)),"",INDEX(events,MATCH($B$23,event_dates,0)+MATCH($B$23,OFFSET(event_dates,MATCH($B$23,event_dates,0),0,500,1),0)))</f>
        <v/>
      </c>
      <c r="CU24" s="307"/>
      <c r="CV24" s="59"/>
      <c r="CW24" s="59"/>
      <c r="CX24" s="319" t="str">
        <f ca="1">IF(ISERROR(MATCH($F$23,event_dates,0)+MATCH($F$23,OFFSET(event_dates,MATCH($F$23,event_dates,0),0,500,1),0)),"",INDEX(events,MATCH($F$23,event_dates,0)+MATCH($F$23,OFFSET(event_dates,MATCH($F$23,event_dates,0),0,500,1),0)))</f>
        <v/>
      </c>
      <c r="CY24" s="307"/>
      <c r="CZ24" s="59"/>
      <c r="DA24" s="59"/>
      <c r="DB24" s="319" t="str">
        <f ca="1">IF(ISERROR(MATCH($J$23,event_dates,0)+MATCH($J$23,OFFSET(event_dates,MATCH($J$23,event_dates,0),0,500,1),0)),"",INDEX(events,MATCH($J$23,event_dates,0)+MATCH($J$23,OFFSET(event_dates,MATCH($J$23,event_dates,0),0,500,1),0)))</f>
        <v/>
      </c>
      <c r="DC24" s="307"/>
      <c r="DD24" s="59"/>
      <c r="DE24" s="59"/>
      <c r="DF24" s="319" t="str">
        <f ca="1">IF(ISERROR(MATCH($N$23,event_dates,0)+MATCH($N$23,OFFSET(event_dates,MATCH($N$23,event_dates,0),0,500,1),0)),"",INDEX(events,MATCH($N$23,event_dates,0)+MATCH($N$23,OFFSET(event_dates,MATCH($N$23,event_dates,0),0,500,1),0)))</f>
        <v/>
      </c>
      <c r="DG24" s="307"/>
      <c r="DH24" s="59"/>
      <c r="DI24" s="59"/>
      <c r="DJ24" s="319" t="str">
        <f ca="1">IF(ISERROR(MATCH($R$23,event_dates,0)+MATCH($R$23,OFFSET(event_dates,MATCH($R$23,event_dates,0),0,500,1),0)),"",INDEX(events,MATCH($R$23,event_dates,0)+MATCH($R$23,OFFSET(event_dates,MATCH($R$23,event_dates,0),0,500,1),0)))</f>
        <v/>
      </c>
      <c r="DK24" s="307"/>
      <c r="DL24" s="59"/>
      <c r="DM24" s="59"/>
      <c r="DN24" s="319" t="str">
        <f ca="1">IF(ISERROR(MATCH($V$23,event_dates,0)+MATCH($V$23,OFFSET(event_dates,MATCH($V$23,event_dates,0),0,500,1),0)),"",INDEX(events,MATCH($V$23,event_dates,0)+MATCH($V$23,OFFSET(event_dates,MATCH($V$23,event_dates,0),0,500,1),0)))</f>
        <v/>
      </c>
      <c r="DO24" s="307"/>
      <c r="DP24" s="59"/>
      <c r="DQ24" s="59"/>
      <c r="DR24" s="319" t="str">
        <f ca="1">IF(ISERROR(MATCH($Z$23,event_dates,0)+MATCH($Z$23,OFFSET(event_dates,MATCH($Z$23,event_dates,0),0,500,1),0)),"",INDEX(events,MATCH($Z$23,event_dates,0)+MATCH($Z$23,OFFSET(event_dates,MATCH($Z$23,event_dates,0),0,500,1),0)))</f>
        <v/>
      </c>
      <c r="DS24" s="307"/>
      <c r="DT24" s="59"/>
      <c r="DU24" s="26"/>
      <c r="DV24" s="59"/>
      <c r="DW24" s="59"/>
      <c r="DX24" s="77"/>
    </row>
    <row r="25" spans="1:128" s="9" customFormat="1" ht="13.5" x14ac:dyDescent="0.2">
      <c r="A25" s="297"/>
      <c r="B25" s="306"/>
      <c r="C25" s="307"/>
      <c r="D25" s="307"/>
      <c r="E25" s="308"/>
      <c r="F25" s="306"/>
      <c r="G25" s="307"/>
      <c r="H25" s="307"/>
      <c r="I25" s="308"/>
      <c r="J25" s="314"/>
      <c r="K25" s="313"/>
      <c r="L25" s="313"/>
      <c r="M25" s="315"/>
      <c r="N25" s="314"/>
      <c r="O25" s="313"/>
      <c r="P25" s="313"/>
      <c r="Q25" s="315"/>
      <c r="R25" s="314"/>
      <c r="S25" s="313"/>
      <c r="T25" s="313"/>
      <c r="U25" s="315"/>
      <c r="V25" s="314"/>
      <c r="W25" s="313"/>
      <c r="X25" s="313"/>
      <c r="Y25" s="315"/>
      <c r="Z25" s="306"/>
      <c r="AA25" s="307"/>
      <c r="AB25" s="307"/>
      <c r="AC25" s="308"/>
      <c r="AD25" s="59"/>
      <c r="AE25" s="59"/>
      <c r="AF25" s="77"/>
      <c r="AG25" s="104"/>
      <c r="AH25" s="306"/>
      <c r="AI25" s="307"/>
      <c r="AJ25" s="307"/>
      <c r="AK25" s="308"/>
      <c r="AL25" s="306"/>
      <c r="AM25" s="307"/>
      <c r="AN25" s="307"/>
      <c r="AO25" s="308"/>
      <c r="AP25" s="314"/>
      <c r="AQ25" s="313"/>
      <c r="AR25" s="313"/>
      <c r="AS25" s="315"/>
      <c r="AT25" s="314"/>
      <c r="AU25" s="313"/>
      <c r="AV25" s="313"/>
      <c r="AW25" s="315"/>
      <c r="AX25" s="314"/>
      <c r="AY25" s="313"/>
      <c r="AZ25" s="313"/>
      <c r="BA25" s="315"/>
      <c r="BB25" s="314"/>
      <c r="BC25" s="313"/>
      <c r="BD25" s="313"/>
      <c r="BE25" s="315"/>
      <c r="BF25" s="306"/>
      <c r="BG25" s="307"/>
      <c r="BH25" s="307"/>
      <c r="BI25" s="308"/>
      <c r="BJ25" s="59"/>
      <c r="BK25" s="59"/>
      <c r="BL25" s="77"/>
      <c r="BM25" s="104"/>
      <c r="BN25" s="306"/>
      <c r="BO25" s="307"/>
      <c r="BP25" s="307"/>
      <c r="BQ25" s="308"/>
      <c r="BR25" s="306"/>
      <c r="BS25" s="307"/>
      <c r="BT25" s="307"/>
      <c r="BU25" s="308"/>
      <c r="BV25" s="314"/>
      <c r="BW25" s="313"/>
      <c r="BX25" s="313"/>
      <c r="BY25" s="315"/>
      <c r="BZ25" s="314"/>
      <c r="CA25" s="313"/>
      <c r="CB25" s="313"/>
      <c r="CC25" s="315"/>
      <c r="CD25" s="314"/>
      <c r="CE25" s="313"/>
      <c r="CF25" s="313"/>
      <c r="CG25" s="315"/>
      <c r="CH25" s="314"/>
      <c r="CI25" s="313"/>
      <c r="CJ25" s="313"/>
      <c r="CK25" s="315"/>
      <c r="CL25" s="306"/>
      <c r="CM25" s="307"/>
      <c r="CN25" s="307"/>
      <c r="CO25" s="308"/>
      <c r="CP25" s="59"/>
      <c r="CQ25" s="59"/>
      <c r="CR25" s="77"/>
      <c r="CS25" s="104"/>
      <c r="CT25" s="306"/>
      <c r="CU25" s="307"/>
      <c r="CV25" s="307"/>
      <c r="CW25" s="308"/>
      <c r="CX25" s="306"/>
      <c r="CY25" s="307"/>
      <c r="CZ25" s="307"/>
      <c r="DA25" s="308"/>
      <c r="DB25" s="476"/>
      <c r="DC25" s="313"/>
      <c r="DD25" s="313"/>
      <c r="DE25" s="315"/>
      <c r="DF25" s="476"/>
      <c r="DG25" s="313"/>
      <c r="DH25" s="313"/>
      <c r="DI25" s="315"/>
      <c r="DJ25" s="476"/>
      <c r="DK25" s="313"/>
      <c r="DL25" s="313"/>
      <c r="DM25" s="315"/>
      <c r="DN25" s="476"/>
      <c r="DO25" s="313"/>
      <c r="DP25" s="313"/>
      <c r="DQ25" s="315"/>
      <c r="DR25" s="306"/>
      <c r="DS25" s="307"/>
      <c r="DT25" s="307"/>
      <c r="DU25" s="308"/>
      <c r="DV25" s="59"/>
      <c r="DW25" s="59"/>
      <c r="DX25" s="77"/>
    </row>
    <row r="26" spans="1:128" s="9" customFormat="1" ht="13.5" x14ac:dyDescent="0.2">
      <c r="A26" s="297"/>
      <c r="B26" s="306"/>
      <c r="C26" s="307"/>
      <c r="D26" s="307"/>
      <c r="E26" s="308"/>
      <c r="F26" s="306"/>
      <c r="G26" s="307"/>
      <c r="H26" s="307"/>
      <c r="I26" s="308"/>
      <c r="J26" s="314"/>
      <c r="K26" s="313"/>
      <c r="L26" s="313"/>
      <c r="M26" s="315"/>
      <c r="N26" s="314"/>
      <c r="O26" s="313"/>
      <c r="P26" s="313"/>
      <c r="Q26" s="315"/>
      <c r="R26" s="314"/>
      <c r="S26" s="313"/>
      <c r="T26" s="313"/>
      <c r="U26" s="315"/>
      <c r="V26" s="314"/>
      <c r="W26" s="313"/>
      <c r="X26" s="313"/>
      <c r="Y26" s="315"/>
      <c r="Z26" s="306"/>
      <c r="AA26" s="307"/>
      <c r="AB26" s="307"/>
      <c r="AC26" s="308"/>
      <c r="AD26" s="59"/>
      <c r="AE26" s="59"/>
      <c r="AF26" s="77"/>
      <c r="AG26" s="104"/>
      <c r="AH26" s="306"/>
      <c r="AI26" s="307"/>
      <c r="AJ26" s="307"/>
      <c r="AK26" s="308"/>
      <c r="AL26" s="306"/>
      <c r="AM26" s="307"/>
      <c r="AN26" s="307"/>
      <c r="AO26" s="308"/>
      <c r="AP26" s="314"/>
      <c r="AQ26" s="313"/>
      <c r="AR26" s="313"/>
      <c r="AS26" s="315"/>
      <c r="AT26" s="314"/>
      <c r="AU26" s="313"/>
      <c r="AV26" s="313"/>
      <c r="AW26" s="315"/>
      <c r="AX26" s="314"/>
      <c r="AY26" s="313"/>
      <c r="AZ26" s="313"/>
      <c r="BA26" s="315"/>
      <c r="BB26" s="314"/>
      <c r="BC26" s="313"/>
      <c r="BD26" s="313"/>
      <c r="BE26" s="315"/>
      <c r="BF26" s="306"/>
      <c r="BG26" s="307"/>
      <c r="BH26" s="307"/>
      <c r="BI26" s="308"/>
      <c r="BJ26" s="59"/>
      <c r="BK26" s="59"/>
      <c r="BL26" s="77"/>
      <c r="BM26" s="104"/>
      <c r="BN26" s="306"/>
      <c r="BO26" s="307"/>
      <c r="BP26" s="307"/>
      <c r="BQ26" s="308"/>
      <c r="BR26" s="306"/>
      <c r="BS26" s="307"/>
      <c r="BT26" s="307"/>
      <c r="BU26" s="308"/>
      <c r="BV26" s="314"/>
      <c r="BW26" s="313"/>
      <c r="BX26" s="313"/>
      <c r="BY26" s="315"/>
      <c r="BZ26" s="314"/>
      <c r="CA26" s="313"/>
      <c r="CB26" s="313"/>
      <c r="CC26" s="315"/>
      <c r="CD26" s="314"/>
      <c r="CE26" s="313"/>
      <c r="CF26" s="313"/>
      <c r="CG26" s="315"/>
      <c r="CH26" s="314"/>
      <c r="CI26" s="313"/>
      <c r="CJ26" s="313"/>
      <c r="CK26" s="315"/>
      <c r="CL26" s="306"/>
      <c r="CM26" s="307"/>
      <c r="CN26" s="307"/>
      <c r="CO26" s="308"/>
      <c r="CP26" s="59"/>
      <c r="CQ26" s="59"/>
      <c r="CR26" s="77"/>
      <c r="CS26" s="104"/>
      <c r="CT26" s="306"/>
      <c r="CU26" s="307"/>
      <c r="CV26" s="307"/>
      <c r="CW26" s="308"/>
      <c r="CX26" s="306"/>
      <c r="CY26" s="307"/>
      <c r="CZ26" s="307"/>
      <c r="DA26" s="308"/>
      <c r="DB26" s="314"/>
      <c r="DC26" s="313"/>
      <c r="DD26" s="313"/>
      <c r="DE26" s="315"/>
      <c r="DF26" s="314"/>
      <c r="DG26" s="313"/>
      <c r="DH26" s="313"/>
      <c r="DI26" s="315"/>
      <c r="DJ26" s="314"/>
      <c r="DK26" s="313"/>
      <c r="DL26" s="313"/>
      <c r="DM26" s="315"/>
      <c r="DN26" s="314"/>
      <c r="DO26" s="313"/>
      <c r="DP26" s="313"/>
      <c r="DQ26" s="315"/>
      <c r="DR26" s="306"/>
      <c r="DS26" s="307"/>
      <c r="DT26" s="307"/>
      <c r="DU26" s="308"/>
      <c r="DV26" s="59"/>
      <c r="DW26" s="59"/>
      <c r="DX26" s="77"/>
    </row>
    <row r="27" spans="1:128" s="9" customFormat="1" ht="13.5" x14ac:dyDescent="0.2">
      <c r="A27" s="297"/>
      <c r="B27" s="306"/>
      <c r="C27" s="307"/>
      <c r="D27" s="307"/>
      <c r="E27" s="308"/>
      <c r="F27" s="306"/>
      <c r="G27" s="307"/>
      <c r="H27" s="307"/>
      <c r="I27" s="308"/>
      <c r="J27" s="314"/>
      <c r="K27" s="313"/>
      <c r="L27" s="313"/>
      <c r="M27" s="315"/>
      <c r="N27" s="314"/>
      <c r="O27" s="313"/>
      <c r="P27" s="313"/>
      <c r="Q27" s="315"/>
      <c r="R27" s="314"/>
      <c r="S27" s="313"/>
      <c r="T27" s="313"/>
      <c r="U27" s="315"/>
      <c r="V27" s="314"/>
      <c r="W27" s="313"/>
      <c r="X27" s="313"/>
      <c r="Y27" s="315"/>
      <c r="Z27" s="306"/>
      <c r="AA27" s="307"/>
      <c r="AB27" s="307"/>
      <c r="AC27" s="308"/>
      <c r="AD27" s="59"/>
      <c r="AE27" s="59"/>
      <c r="AF27" s="77"/>
      <c r="AG27" s="104"/>
      <c r="AH27" s="306"/>
      <c r="AI27" s="307"/>
      <c r="AJ27" s="307"/>
      <c r="AK27" s="308"/>
      <c r="AL27" s="306"/>
      <c r="AM27" s="307"/>
      <c r="AN27" s="307"/>
      <c r="AO27" s="308"/>
      <c r="AP27" s="314"/>
      <c r="AQ27" s="313"/>
      <c r="AR27" s="313"/>
      <c r="AS27" s="315"/>
      <c r="AT27" s="314"/>
      <c r="AU27" s="313"/>
      <c r="AV27" s="313"/>
      <c r="AW27" s="315"/>
      <c r="AX27" s="314"/>
      <c r="AY27" s="313"/>
      <c r="AZ27" s="313"/>
      <c r="BA27" s="315"/>
      <c r="BB27" s="314"/>
      <c r="BC27" s="313"/>
      <c r="BD27" s="313"/>
      <c r="BE27" s="315"/>
      <c r="BF27" s="306"/>
      <c r="BG27" s="307"/>
      <c r="BH27" s="307"/>
      <c r="BI27" s="308"/>
      <c r="BJ27" s="59"/>
      <c r="BK27" s="59"/>
      <c r="BL27" s="77"/>
      <c r="BM27" s="104"/>
      <c r="BN27" s="306"/>
      <c r="BO27" s="307"/>
      <c r="BP27" s="307"/>
      <c r="BQ27" s="308"/>
      <c r="BR27" s="306"/>
      <c r="BS27" s="307"/>
      <c r="BT27" s="307"/>
      <c r="BU27" s="308"/>
      <c r="BV27" s="314"/>
      <c r="BW27" s="313"/>
      <c r="BX27" s="313"/>
      <c r="BY27" s="315"/>
      <c r="BZ27" s="314"/>
      <c r="CA27" s="313"/>
      <c r="CB27" s="313"/>
      <c r="CC27" s="315"/>
      <c r="CD27" s="314"/>
      <c r="CE27" s="313"/>
      <c r="CF27" s="313"/>
      <c r="CG27" s="315"/>
      <c r="CH27" s="314"/>
      <c r="CI27" s="313"/>
      <c r="CJ27" s="313"/>
      <c r="CK27" s="315"/>
      <c r="CL27" s="306"/>
      <c r="CM27" s="307"/>
      <c r="CN27" s="307"/>
      <c r="CO27" s="308"/>
      <c r="CP27" s="59"/>
      <c r="CQ27" s="59"/>
      <c r="CR27" s="77"/>
      <c r="CS27" s="104"/>
      <c r="CT27" s="306"/>
      <c r="CU27" s="307"/>
      <c r="CV27" s="307"/>
      <c r="CW27" s="308"/>
      <c r="CX27" s="306"/>
      <c r="CY27" s="307"/>
      <c r="CZ27" s="307"/>
      <c r="DA27" s="308"/>
      <c r="DB27" s="314"/>
      <c r="DC27" s="313"/>
      <c r="DD27" s="313"/>
      <c r="DE27" s="315"/>
      <c r="DF27" s="314"/>
      <c r="DG27" s="313"/>
      <c r="DH27" s="313"/>
      <c r="DI27" s="315"/>
      <c r="DJ27" s="314"/>
      <c r="DK27" s="313"/>
      <c r="DL27" s="313"/>
      <c r="DM27" s="315"/>
      <c r="DN27" s="314"/>
      <c r="DO27" s="313"/>
      <c r="DP27" s="313"/>
      <c r="DQ27" s="315"/>
      <c r="DR27" s="306"/>
      <c r="DS27" s="307"/>
      <c r="DT27" s="307"/>
      <c r="DU27" s="308"/>
      <c r="DV27" s="59"/>
      <c r="DW27" s="59"/>
      <c r="DX27" s="77"/>
    </row>
    <row r="28" spans="1:128" s="10" customFormat="1" ht="12.75" customHeight="1" x14ac:dyDescent="0.2">
      <c r="A28" s="297"/>
      <c r="B28" s="309"/>
      <c r="C28" s="310"/>
      <c r="D28" s="310"/>
      <c r="E28" s="311"/>
      <c r="F28" s="309"/>
      <c r="G28" s="310"/>
      <c r="H28" s="310"/>
      <c r="I28" s="311"/>
      <c r="J28" s="316"/>
      <c r="K28" s="317"/>
      <c r="L28" s="317"/>
      <c r="M28" s="318"/>
      <c r="N28" s="316"/>
      <c r="O28" s="317"/>
      <c r="P28" s="317"/>
      <c r="Q28" s="318"/>
      <c r="R28" s="316"/>
      <c r="S28" s="317"/>
      <c r="T28" s="317"/>
      <c r="U28" s="318"/>
      <c r="V28" s="316"/>
      <c r="W28" s="317"/>
      <c r="X28" s="317"/>
      <c r="Y28" s="318"/>
      <c r="Z28" s="309"/>
      <c r="AA28" s="310"/>
      <c r="AB28" s="310"/>
      <c r="AC28" s="311"/>
      <c r="AD28" s="60"/>
      <c r="AE28" s="60"/>
      <c r="AF28" s="79"/>
      <c r="AG28" s="106"/>
      <c r="AH28" s="309"/>
      <c r="AI28" s="310"/>
      <c r="AJ28" s="310"/>
      <c r="AK28" s="311"/>
      <c r="AL28" s="309"/>
      <c r="AM28" s="310"/>
      <c r="AN28" s="310"/>
      <c r="AO28" s="311"/>
      <c r="AP28" s="316"/>
      <c r="AQ28" s="317"/>
      <c r="AR28" s="317"/>
      <c r="AS28" s="318"/>
      <c r="AT28" s="316"/>
      <c r="AU28" s="317"/>
      <c r="AV28" s="317"/>
      <c r="AW28" s="318"/>
      <c r="AX28" s="316"/>
      <c r="AY28" s="317"/>
      <c r="AZ28" s="317"/>
      <c r="BA28" s="318"/>
      <c r="BB28" s="316"/>
      <c r="BC28" s="317"/>
      <c r="BD28" s="317"/>
      <c r="BE28" s="318"/>
      <c r="BF28" s="309"/>
      <c r="BG28" s="310"/>
      <c r="BH28" s="310"/>
      <c r="BI28" s="311"/>
      <c r="BJ28" s="60"/>
      <c r="BK28" s="60"/>
      <c r="BL28" s="79"/>
      <c r="BM28" s="106"/>
      <c r="BN28" s="309"/>
      <c r="BO28" s="310"/>
      <c r="BP28" s="310"/>
      <c r="BQ28" s="311"/>
      <c r="BR28" s="309"/>
      <c r="BS28" s="310"/>
      <c r="BT28" s="310"/>
      <c r="BU28" s="311"/>
      <c r="BV28" s="316"/>
      <c r="BW28" s="317"/>
      <c r="BX28" s="317"/>
      <c r="BY28" s="318"/>
      <c r="BZ28" s="316"/>
      <c r="CA28" s="317"/>
      <c r="CB28" s="317"/>
      <c r="CC28" s="318"/>
      <c r="CD28" s="316"/>
      <c r="CE28" s="317"/>
      <c r="CF28" s="317"/>
      <c r="CG28" s="318"/>
      <c r="CH28" s="316"/>
      <c r="CI28" s="317"/>
      <c r="CJ28" s="317"/>
      <c r="CK28" s="318"/>
      <c r="CL28" s="309"/>
      <c r="CM28" s="310"/>
      <c r="CN28" s="310"/>
      <c r="CO28" s="311"/>
      <c r="CP28" s="60"/>
      <c r="CQ28" s="60"/>
      <c r="CR28" s="79"/>
      <c r="CS28" s="106"/>
      <c r="CT28" s="309"/>
      <c r="CU28" s="310"/>
      <c r="CV28" s="310"/>
      <c r="CW28" s="311"/>
      <c r="CX28" s="309"/>
      <c r="CY28" s="310"/>
      <c r="CZ28" s="310"/>
      <c r="DA28" s="311"/>
      <c r="DB28" s="316"/>
      <c r="DC28" s="317"/>
      <c r="DD28" s="317"/>
      <c r="DE28" s="318"/>
      <c r="DF28" s="316"/>
      <c r="DG28" s="317"/>
      <c r="DH28" s="317"/>
      <c r="DI28" s="318"/>
      <c r="DJ28" s="316"/>
      <c r="DK28" s="317"/>
      <c r="DL28" s="317"/>
      <c r="DM28" s="318"/>
      <c r="DN28" s="316"/>
      <c r="DO28" s="317"/>
      <c r="DP28" s="317"/>
      <c r="DQ28" s="318"/>
      <c r="DR28" s="309"/>
      <c r="DS28" s="310"/>
      <c r="DT28" s="310"/>
      <c r="DU28" s="311"/>
      <c r="DV28" s="60"/>
      <c r="DW28" s="60"/>
      <c r="DX28" s="79"/>
    </row>
    <row r="29" spans="1:128" s="33" customFormat="1" ht="18" x14ac:dyDescent="0.2">
      <c r="A29" s="297"/>
      <c r="B29" s="25">
        <f>Year!$I$33</f>
        <v>44066</v>
      </c>
      <c r="C29" s="30" t="str">
        <f>IF(ISERROR(MATCH($B$29,event_dates,0)),"",INDEX(events,MATCH($B$29,event_dates,0)))</f>
        <v/>
      </c>
      <c r="D29" s="34"/>
      <c r="E29" s="34"/>
      <c r="F29" s="25">
        <f>Year!$J$33</f>
        <v>44067</v>
      </c>
      <c r="G29" s="30" t="str">
        <f>IF(ISERROR(MATCH($F$29,event_dates,0)),"",INDEX(events,MATCH($F$29,event_dates,0)))</f>
        <v/>
      </c>
      <c r="H29" s="34"/>
      <c r="I29" s="34"/>
      <c r="J29" s="25">
        <f>Year!$K$33</f>
        <v>44068</v>
      </c>
      <c r="K29" s="30" t="str">
        <f>IF(ISERROR(MATCH($J$29,event_dates,0)),"",INDEX(events,MATCH($J$29,event_dates,0)))</f>
        <v/>
      </c>
      <c r="L29" s="34"/>
      <c r="M29" s="34"/>
      <c r="N29" s="25">
        <f>Year!$L$33</f>
        <v>44069</v>
      </c>
      <c r="O29" s="30" t="str">
        <f>IF(ISERROR(MATCH($N$29,event_dates,0)),"",INDEX(events,MATCH($N$29,event_dates,0)))</f>
        <v/>
      </c>
      <c r="P29" s="34"/>
      <c r="Q29" s="34"/>
      <c r="R29" s="25">
        <f>Year!$M$33</f>
        <v>44070</v>
      </c>
      <c r="S29" s="30" t="str">
        <f>IF(ISERROR(MATCH($R$29,event_dates,0)),"",INDEX(events,MATCH($R$29,event_dates,0)))</f>
        <v/>
      </c>
      <c r="T29" s="34"/>
      <c r="U29" s="34"/>
      <c r="V29" s="25">
        <f>Year!$N$33</f>
        <v>44071</v>
      </c>
      <c r="W29" s="30" t="str">
        <f>IF(ISERROR(MATCH($V$29,event_dates,0)),"",INDEX(events,MATCH($V$29,event_dates,0)))</f>
        <v/>
      </c>
      <c r="X29" s="34"/>
      <c r="Y29" s="34"/>
      <c r="Z29" s="25">
        <f>Year!$O$33</f>
        <v>44072</v>
      </c>
      <c r="AA29" s="30" t="str">
        <f>IF(ISERROR(MATCH($Z$29,event_dates,0)),"",INDEX(events,MATCH($Z$29,event_dates,0)))</f>
        <v/>
      </c>
      <c r="AB29" s="34"/>
      <c r="AC29" s="32"/>
      <c r="AD29" s="34"/>
      <c r="AE29" s="34"/>
      <c r="AF29" s="78"/>
      <c r="AG29" s="105"/>
      <c r="AH29" s="25">
        <f>Year!$I$33</f>
        <v>44066</v>
      </c>
      <c r="AI29" s="30" t="str">
        <f>IF(ISERROR(MATCH($B$29,event_dates,0)),"",INDEX(events,MATCH($B$29,event_dates,0)))</f>
        <v/>
      </c>
      <c r="AJ29" s="34"/>
      <c r="AK29" s="34"/>
      <c r="AL29" s="25">
        <f>Year!$J$33</f>
        <v>44067</v>
      </c>
      <c r="AM29" s="30" t="str">
        <f>IF(ISERROR(MATCH($F$29,event_dates,0)),"",INDEX(events,MATCH($F$29,event_dates,0)))</f>
        <v/>
      </c>
      <c r="AN29" s="34"/>
      <c r="AO29" s="34"/>
      <c r="AP29" s="25">
        <f>Year!$K$33</f>
        <v>44068</v>
      </c>
      <c r="AQ29" s="30" t="str">
        <f>IF(ISERROR(MATCH($J$29,event_dates,0)),"",INDEX(events,MATCH($J$29,event_dates,0)))</f>
        <v/>
      </c>
      <c r="AR29" s="34"/>
      <c r="AS29" s="34"/>
      <c r="AT29" s="25">
        <f>Year!$L$33</f>
        <v>44069</v>
      </c>
      <c r="AU29" s="30" t="str">
        <f>IF(ISERROR(MATCH($N$29,event_dates,0)),"",INDEX(events,MATCH($N$29,event_dates,0)))</f>
        <v/>
      </c>
      <c r="AV29" s="34"/>
      <c r="AW29" s="34"/>
      <c r="AX29" s="25">
        <f>Year!$M$33</f>
        <v>44070</v>
      </c>
      <c r="AY29" s="30" t="str">
        <f>IF(ISERROR(MATCH($R$29,event_dates,0)),"",INDEX(events,MATCH($R$29,event_dates,0)))</f>
        <v/>
      </c>
      <c r="AZ29" s="34"/>
      <c r="BA29" s="34"/>
      <c r="BB29" s="25">
        <f>Year!$N$33</f>
        <v>44071</v>
      </c>
      <c r="BC29" s="30" t="str">
        <f>IF(ISERROR(MATCH($V$29,event_dates,0)),"",INDEX(events,MATCH($V$29,event_dates,0)))</f>
        <v/>
      </c>
      <c r="BD29" s="34"/>
      <c r="BE29" s="34"/>
      <c r="BF29" s="25">
        <f>Year!$O$33</f>
        <v>44072</v>
      </c>
      <c r="BG29" s="30" t="str">
        <f>IF(ISERROR(MATCH($Z$29,event_dates,0)),"",INDEX(events,MATCH($Z$29,event_dates,0)))</f>
        <v/>
      </c>
      <c r="BH29" s="34"/>
      <c r="BI29" s="32"/>
      <c r="BJ29" s="34"/>
      <c r="BK29" s="34"/>
      <c r="BL29" s="78"/>
      <c r="BM29" s="105"/>
      <c r="BN29" s="25">
        <f>Year!$I$33</f>
        <v>44066</v>
      </c>
      <c r="BO29" s="30" t="str">
        <f>IF(ISERROR(MATCH($B$29,event_dates,0)),"",INDEX(events,MATCH($B$29,event_dates,0)))</f>
        <v/>
      </c>
      <c r="BP29" s="34"/>
      <c r="BQ29" s="34"/>
      <c r="BR29" s="25">
        <f>Year!$J$33</f>
        <v>44067</v>
      </c>
      <c r="BS29" s="30" t="str">
        <f>IF(ISERROR(MATCH($F$29,event_dates,0)),"",INDEX(events,MATCH($F$29,event_dates,0)))</f>
        <v/>
      </c>
      <c r="BT29" s="34"/>
      <c r="BU29" s="34"/>
      <c r="BV29" s="25">
        <f>Year!$K$33</f>
        <v>44068</v>
      </c>
      <c r="BW29" s="30" t="str">
        <f>IF(ISERROR(MATCH($J$29,event_dates,0)),"",INDEX(events,MATCH($J$29,event_dates,0)))</f>
        <v/>
      </c>
      <c r="BX29" s="34"/>
      <c r="BY29" s="34"/>
      <c r="BZ29" s="25">
        <f>Year!$L$33</f>
        <v>44069</v>
      </c>
      <c r="CA29" s="30" t="str">
        <f>IF(ISERROR(MATCH($N$29,event_dates,0)),"",INDEX(events,MATCH($N$29,event_dates,0)))</f>
        <v/>
      </c>
      <c r="CB29" s="34"/>
      <c r="CC29" s="34"/>
      <c r="CD29" s="25">
        <f>Year!$M$33</f>
        <v>44070</v>
      </c>
      <c r="CE29" s="30" t="str">
        <f>IF(ISERROR(MATCH($R$29,event_dates,0)),"",INDEX(events,MATCH($R$29,event_dates,0)))</f>
        <v/>
      </c>
      <c r="CF29" s="34"/>
      <c r="CG29" s="34"/>
      <c r="CH29" s="25">
        <f>Year!$N$33</f>
        <v>44071</v>
      </c>
      <c r="CI29" s="30" t="str">
        <f>IF(ISERROR(MATCH($V$29,event_dates,0)),"",INDEX(events,MATCH($V$29,event_dates,0)))</f>
        <v/>
      </c>
      <c r="CJ29" s="34"/>
      <c r="CK29" s="34"/>
      <c r="CL29" s="25">
        <f>Year!$O$33</f>
        <v>44072</v>
      </c>
      <c r="CM29" s="30" t="str">
        <f>IF(ISERROR(MATCH($Z$29,event_dates,0)),"",INDEX(events,MATCH($Z$29,event_dates,0)))</f>
        <v/>
      </c>
      <c r="CN29" s="34"/>
      <c r="CO29" s="32"/>
      <c r="CP29" s="34"/>
      <c r="CQ29" s="34"/>
      <c r="CR29" s="78"/>
      <c r="CS29" s="105"/>
      <c r="CT29" s="25">
        <f>Year!$I$33</f>
        <v>44066</v>
      </c>
      <c r="CU29" s="30" t="str">
        <f>IF(ISERROR(MATCH($B$29,event_dates,0)),"",INDEX(events,MATCH($B$29,event_dates,0)))</f>
        <v/>
      </c>
      <c r="CV29" s="34"/>
      <c r="CW29" s="34"/>
      <c r="CX29" s="25">
        <f>Year!$J$33</f>
        <v>44067</v>
      </c>
      <c r="CY29" s="30" t="str">
        <f>IF(ISERROR(MATCH($F$29,event_dates,0)),"",INDEX(events,MATCH($F$29,event_dates,0)))</f>
        <v/>
      </c>
      <c r="CZ29" s="34"/>
      <c r="DA29" s="34"/>
      <c r="DB29" s="25">
        <f>Year!$K$33</f>
        <v>44068</v>
      </c>
      <c r="DC29" s="30" t="str">
        <f>IF(ISERROR(MATCH($J$29,event_dates,0)),"",INDEX(events,MATCH($J$29,event_dates,0)))</f>
        <v/>
      </c>
      <c r="DD29" s="34"/>
      <c r="DE29" s="34"/>
      <c r="DF29" s="25">
        <f>Year!$L$33</f>
        <v>44069</v>
      </c>
      <c r="DG29" s="30" t="str">
        <f>IF(ISERROR(MATCH($N$29,event_dates,0)),"",INDEX(events,MATCH($N$29,event_dates,0)))</f>
        <v/>
      </c>
      <c r="DH29" s="34"/>
      <c r="DI29" s="34"/>
      <c r="DJ29" s="25">
        <f>Year!$M$33</f>
        <v>44070</v>
      </c>
      <c r="DK29" s="30" t="str">
        <f>IF(ISERROR(MATCH($R$29,event_dates,0)),"",INDEX(events,MATCH($R$29,event_dates,0)))</f>
        <v/>
      </c>
      <c r="DL29" s="34"/>
      <c r="DM29" s="34"/>
      <c r="DN29" s="25">
        <f>Year!$N$33</f>
        <v>44071</v>
      </c>
      <c r="DO29" s="30" t="str">
        <f>IF(ISERROR(MATCH($V$29,event_dates,0)),"",INDEX(events,MATCH($V$29,event_dates,0)))</f>
        <v/>
      </c>
      <c r="DP29" s="34"/>
      <c r="DQ29" s="34"/>
      <c r="DR29" s="25">
        <f>Year!$O$33</f>
        <v>44072</v>
      </c>
      <c r="DS29" s="30" t="str">
        <f>IF(ISERROR(MATCH($Z$29,event_dates,0)),"",INDEX(events,MATCH($Z$29,event_dates,0)))</f>
        <v/>
      </c>
      <c r="DT29" s="34"/>
      <c r="DU29" s="32"/>
      <c r="DV29" s="34"/>
      <c r="DW29" s="34"/>
      <c r="DX29" s="78"/>
    </row>
    <row r="30" spans="1:128" s="9" customFormat="1" ht="6" customHeight="1" x14ac:dyDescent="0.2">
      <c r="A30" s="297"/>
      <c r="B30" s="319" t="str">
        <f ca="1">IF(ISERROR(MATCH($B$29,event_dates,0)+MATCH($B$29,OFFSET(event_dates,MATCH($B$29,event_dates,0),0,500,1),0)),"",INDEX(events,MATCH($B$29,event_dates,0)+MATCH($B$29,OFFSET(event_dates,MATCH($B$29,event_dates,0),0,500,1),0)))</f>
        <v/>
      </c>
      <c r="C30" s="307"/>
      <c r="D30" s="59"/>
      <c r="E30" s="59"/>
      <c r="F30" s="319" t="str">
        <f ca="1">IF(ISERROR(MATCH($F$29,event_dates,0)+MATCH($F$29,OFFSET(event_dates,MATCH($F$29,event_dates,0),0,500,1),0)),"",INDEX(events,MATCH($F$29,event_dates,0)+MATCH($F$29,OFFSET(event_dates,MATCH($F$29,event_dates,0),0,500,1),0)))</f>
        <v/>
      </c>
      <c r="G30" s="307"/>
      <c r="H30" s="59"/>
      <c r="I30" s="59"/>
      <c r="J30" s="319" t="str">
        <f ca="1">IF(ISERROR(MATCH($J$29,event_dates,0)+MATCH($J$29,OFFSET(event_dates,MATCH($J$29,event_dates,0),0,500,1),0)),"",INDEX(events,MATCH($J$29,event_dates,0)+MATCH($J$29,OFFSET(event_dates,MATCH($J$29,event_dates,0),0,500,1),0)))</f>
        <v/>
      </c>
      <c r="K30" s="307"/>
      <c r="L30" s="59"/>
      <c r="M30" s="59"/>
      <c r="N30" s="319" t="str">
        <f ca="1">IF(ISERROR(MATCH($N$29,event_dates,0)+MATCH($N$29,OFFSET(event_dates,MATCH($N$29,event_dates,0),0,500,1),0)),"",INDEX(events,MATCH($N$29,event_dates,0)+MATCH($N$29,OFFSET(event_dates,MATCH($N$29,event_dates,0),0,500,1),0)))</f>
        <v/>
      </c>
      <c r="O30" s="307"/>
      <c r="P30" s="59"/>
      <c r="Q30" s="59"/>
      <c r="R30" s="319" t="str">
        <f ca="1">IF(ISERROR(MATCH($R$29,event_dates,0)+MATCH($R$29,OFFSET(event_dates,MATCH($R$29,event_dates,0),0,500,1),0)),"",INDEX(events,MATCH($R$29,event_dates,0)+MATCH($R$29,OFFSET(event_dates,MATCH($R$29,event_dates,0),0,500,1),0)))</f>
        <v/>
      </c>
      <c r="S30" s="307"/>
      <c r="T30" s="59"/>
      <c r="U30" s="59"/>
      <c r="V30" s="319" t="str">
        <f ca="1">IF(ISERROR(MATCH($V$29,event_dates,0)+MATCH($V$29,OFFSET(event_dates,MATCH($V$29,event_dates,0),0,500,1),0)),"",INDEX(events,MATCH($V$29,event_dates,0)+MATCH($V$29,OFFSET(event_dates,MATCH($V$29,event_dates,0),0,500,1),0)))</f>
        <v/>
      </c>
      <c r="W30" s="307"/>
      <c r="X30" s="59"/>
      <c r="Y30" s="59"/>
      <c r="Z30" s="319" t="str">
        <f ca="1">IF(ISERROR(MATCH($Z$29,event_dates,0)+MATCH($Z$29,OFFSET(event_dates,MATCH($Z$29,event_dates,0),0,500,1),0)),"",INDEX(events,MATCH($Z$29,event_dates,0)+MATCH($Z$29,OFFSET(event_dates,MATCH($Z$29,event_dates,0),0,500,1),0)))</f>
        <v/>
      </c>
      <c r="AA30" s="307"/>
      <c r="AB30" s="59"/>
      <c r="AC30" s="26"/>
      <c r="AD30" s="59"/>
      <c r="AE30" s="59"/>
      <c r="AF30" s="77"/>
      <c r="AG30" s="104"/>
      <c r="AH30" s="319" t="str">
        <f ca="1">IF(ISERROR(MATCH($B$29,event_dates,0)+MATCH($B$29,OFFSET(event_dates,MATCH($B$29,event_dates,0),0,500,1),0)),"",INDEX(events,MATCH($B$29,event_dates,0)+MATCH($B$29,OFFSET(event_dates,MATCH($B$29,event_dates,0),0,500,1),0)))</f>
        <v/>
      </c>
      <c r="AI30" s="307"/>
      <c r="AJ30" s="59"/>
      <c r="AK30" s="59"/>
      <c r="AL30" s="319" t="str">
        <f ca="1">IF(ISERROR(MATCH($F$29,event_dates,0)+MATCH($F$29,OFFSET(event_dates,MATCH($F$29,event_dates,0),0,500,1),0)),"",INDEX(events,MATCH($F$29,event_dates,0)+MATCH($F$29,OFFSET(event_dates,MATCH($F$29,event_dates,0),0,500,1),0)))</f>
        <v/>
      </c>
      <c r="AM30" s="307"/>
      <c r="AN30" s="59"/>
      <c r="AO30" s="59"/>
      <c r="AP30" s="319" t="str">
        <f ca="1">IF(ISERROR(MATCH($J$29,event_dates,0)+MATCH($J$29,OFFSET(event_dates,MATCH($J$29,event_dates,0),0,500,1),0)),"",INDEX(events,MATCH($J$29,event_dates,0)+MATCH($J$29,OFFSET(event_dates,MATCH($J$29,event_dates,0),0,500,1),0)))</f>
        <v/>
      </c>
      <c r="AQ30" s="307"/>
      <c r="AR30" s="59"/>
      <c r="AS30" s="59"/>
      <c r="AT30" s="319" t="str">
        <f ca="1">IF(ISERROR(MATCH($N$29,event_dates,0)+MATCH($N$29,OFFSET(event_dates,MATCH($N$29,event_dates,0),0,500,1),0)),"",INDEX(events,MATCH($N$29,event_dates,0)+MATCH($N$29,OFFSET(event_dates,MATCH($N$29,event_dates,0),0,500,1),0)))</f>
        <v/>
      </c>
      <c r="AU30" s="307"/>
      <c r="AV30" s="59"/>
      <c r="AW30" s="59"/>
      <c r="AX30" s="319" t="str">
        <f ca="1">IF(ISERROR(MATCH($R$29,event_dates,0)+MATCH($R$29,OFFSET(event_dates,MATCH($R$29,event_dates,0),0,500,1),0)),"",INDEX(events,MATCH($R$29,event_dates,0)+MATCH($R$29,OFFSET(event_dates,MATCH($R$29,event_dates,0),0,500,1),0)))</f>
        <v/>
      </c>
      <c r="AY30" s="307"/>
      <c r="AZ30" s="59"/>
      <c r="BA30" s="59"/>
      <c r="BB30" s="319" t="str">
        <f ca="1">IF(ISERROR(MATCH($V$29,event_dates,0)+MATCH($V$29,OFFSET(event_dates,MATCH($V$29,event_dates,0),0,500,1),0)),"",INDEX(events,MATCH($V$29,event_dates,0)+MATCH($V$29,OFFSET(event_dates,MATCH($V$29,event_dates,0),0,500,1),0)))</f>
        <v/>
      </c>
      <c r="BC30" s="307"/>
      <c r="BD30" s="59"/>
      <c r="BE30" s="59"/>
      <c r="BF30" s="319" t="str">
        <f ca="1">IF(ISERROR(MATCH($Z$29,event_dates,0)+MATCH($Z$29,OFFSET(event_dates,MATCH($Z$29,event_dates,0),0,500,1),0)),"",INDEX(events,MATCH($Z$29,event_dates,0)+MATCH($Z$29,OFFSET(event_dates,MATCH($Z$29,event_dates,0),0,500,1),0)))</f>
        <v/>
      </c>
      <c r="BG30" s="307"/>
      <c r="BH30" s="59"/>
      <c r="BI30" s="26"/>
      <c r="BJ30" s="59"/>
      <c r="BK30" s="59"/>
      <c r="BL30" s="77"/>
      <c r="BM30" s="104"/>
      <c r="BN30" s="319" t="str">
        <f ca="1">IF(ISERROR(MATCH($B$29,event_dates,0)+MATCH($B$29,OFFSET(event_dates,MATCH($B$29,event_dates,0),0,500,1),0)),"",INDEX(events,MATCH($B$29,event_dates,0)+MATCH($B$29,OFFSET(event_dates,MATCH($B$29,event_dates,0),0,500,1),0)))</f>
        <v/>
      </c>
      <c r="BO30" s="307"/>
      <c r="BP30" s="59"/>
      <c r="BQ30" s="59"/>
      <c r="BR30" s="319" t="str">
        <f ca="1">IF(ISERROR(MATCH($F$29,event_dates,0)+MATCH($F$29,OFFSET(event_dates,MATCH($F$29,event_dates,0),0,500,1),0)),"",INDEX(events,MATCH($F$29,event_dates,0)+MATCH($F$29,OFFSET(event_dates,MATCH($F$29,event_dates,0),0,500,1),0)))</f>
        <v/>
      </c>
      <c r="BS30" s="307"/>
      <c r="BT30" s="59"/>
      <c r="BU30" s="59"/>
      <c r="BV30" s="319" t="str">
        <f ca="1">IF(ISERROR(MATCH($J$29,event_dates,0)+MATCH($J$29,OFFSET(event_dates,MATCH($J$29,event_dates,0),0,500,1),0)),"",INDEX(events,MATCH($J$29,event_dates,0)+MATCH($J$29,OFFSET(event_dates,MATCH($J$29,event_dates,0),0,500,1),0)))</f>
        <v/>
      </c>
      <c r="BW30" s="307"/>
      <c r="BX30" s="59"/>
      <c r="BY30" s="59"/>
      <c r="BZ30" s="319" t="str">
        <f ca="1">IF(ISERROR(MATCH($N$29,event_dates,0)+MATCH($N$29,OFFSET(event_dates,MATCH($N$29,event_dates,0),0,500,1),0)),"",INDEX(events,MATCH($N$29,event_dates,0)+MATCH($N$29,OFFSET(event_dates,MATCH($N$29,event_dates,0),0,500,1),0)))</f>
        <v/>
      </c>
      <c r="CA30" s="307"/>
      <c r="CB30" s="59"/>
      <c r="CC30" s="59"/>
      <c r="CD30" s="319" t="str">
        <f ca="1">IF(ISERROR(MATCH($R$29,event_dates,0)+MATCH($R$29,OFFSET(event_dates,MATCH($R$29,event_dates,0),0,500,1),0)),"",INDEX(events,MATCH($R$29,event_dates,0)+MATCH($R$29,OFFSET(event_dates,MATCH($R$29,event_dates,0),0,500,1),0)))</f>
        <v/>
      </c>
      <c r="CE30" s="307"/>
      <c r="CF30" s="59"/>
      <c r="CG30" s="59"/>
      <c r="CH30" s="319" t="str">
        <f ca="1">IF(ISERROR(MATCH($V$29,event_dates,0)+MATCH($V$29,OFFSET(event_dates,MATCH($V$29,event_dates,0),0,500,1),0)),"",INDEX(events,MATCH($V$29,event_dates,0)+MATCH($V$29,OFFSET(event_dates,MATCH($V$29,event_dates,0),0,500,1),0)))</f>
        <v/>
      </c>
      <c r="CI30" s="307"/>
      <c r="CJ30" s="59"/>
      <c r="CK30" s="59"/>
      <c r="CL30" s="319" t="str">
        <f ca="1">IF(ISERROR(MATCH($Z$29,event_dates,0)+MATCH($Z$29,OFFSET(event_dates,MATCH($Z$29,event_dates,0),0,500,1),0)),"",INDEX(events,MATCH($Z$29,event_dates,0)+MATCH($Z$29,OFFSET(event_dates,MATCH($Z$29,event_dates,0),0,500,1),0)))</f>
        <v/>
      </c>
      <c r="CM30" s="307"/>
      <c r="CN30" s="59"/>
      <c r="CO30" s="26"/>
      <c r="CP30" s="59"/>
      <c r="CQ30" s="59"/>
      <c r="CR30" s="77"/>
      <c r="CS30" s="104"/>
      <c r="CT30" s="319" t="str">
        <f ca="1">IF(ISERROR(MATCH($B$29,event_dates,0)+MATCH($B$29,OFFSET(event_dates,MATCH($B$29,event_dates,0),0,500,1),0)),"",INDEX(events,MATCH($B$29,event_dates,0)+MATCH($B$29,OFFSET(event_dates,MATCH($B$29,event_dates,0),0,500,1),0)))</f>
        <v/>
      </c>
      <c r="CU30" s="307"/>
      <c r="CV30" s="59"/>
      <c r="CW30" s="59"/>
      <c r="CX30" s="319" t="str">
        <f ca="1">IF(ISERROR(MATCH($F$29,event_dates,0)+MATCH($F$29,OFFSET(event_dates,MATCH($F$29,event_dates,0),0,500,1),0)),"",INDEX(events,MATCH($F$29,event_dates,0)+MATCH($F$29,OFFSET(event_dates,MATCH($F$29,event_dates,0),0,500,1),0)))</f>
        <v/>
      </c>
      <c r="CY30" s="307"/>
      <c r="CZ30" s="59"/>
      <c r="DA30" s="59"/>
      <c r="DB30" s="319" t="str">
        <f ca="1">IF(ISERROR(MATCH($J$29,event_dates,0)+MATCH($J$29,OFFSET(event_dates,MATCH($J$29,event_dates,0),0,500,1),0)),"",INDEX(events,MATCH($J$29,event_dates,0)+MATCH($J$29,OFFSET(event_dates,MATCH($J$29,event_dates,0),0,500,1),0)))</f>
        <v/>
      </c>
      <c r="DC30" s="307"/>
      <c r="DD30" s="59"/>
      <c r="DE30" s="59"/>
      <c r="DF30" s="319" t="str">
        <f ca="1">IF(ISERROR(MATCH($N$29,event_dates,0)+MATCH($N$29,OFFSET(event_dates,MATCH($N$29,event_dates,0),0,500,1),0)),"",INDEX(events,MATCH($N$29,event_dates,0)+MATCH($N$29,OFFSET(event_dates,MATCH($N$29,event_dates,0),0,500,1),0)))</f>
        <v/>
      </c>
      <c r="DG30" s="307"/>
      <c r="DH30" s="59"/>
      <c r="DI30" s="59"/>
      <c r="DJ30" s="319" t="str">
        <f ca="1">IF(ISERROR(MATCH($R$29,event_dates,0)+MATCH($R$29,OFFSET(event_dates,MATCH($R$29,event_dates,0),0,500,1),0)),"",INDEX(events,MATCH($R$29,event_dates,0)+MATCH($R$29,OFFSET(event_dates,MATCH($R$29,event_dates,0),0,500,1),0)))</f>
        <v/>
      </c>
      <c r="DK30" s="307"/>
      <c r="DL30" s="59"/>
      <c r="DM30" s="59"/>
      <c r="DN30" s="319" t="str">
        <f ca="1">IF(ISERROR(MATCH($V$29,event_dates,0)+MATCH($V$29,OFFSET(event_dates,MATCH($V$29,event_dates,0),0,500,1),0)),"",INDEX(events,MATCH($V$29,event_dates,0)+MATCH($V$29,OFFSET(event_dates,MATCH($V$29,event_dates,0),0,500,1),0)))</f>
        <v/>
      </c>
      <c r="DO30" s="307"/>
      <c r="DP30" s="59"/>
      <c r="DQ30" s="59"/>
      <c r="DR30" s="319" t="str">
        <f ca="1">IF(ISERROR(MATCH($Z$29,event_dates,0)+MATCH($Z$29,OFFSET(event_dates,MATCH($Z$29,event_dates,0),0,500,1),0)),"",INDEX(events,MATCH($Z$29,event_dates,0)+MATCH($Z$29,OFFSET(event_dates,MATCH($Z$29,event_dates,0),0,500,1),0)))</f>
        <v/>
      </c>
      <c r="DS30" s="307"/>
      <c r="DT30" s="59"/>
      <c r="DU30" s="26"/>
      <c r="DV30" s="59"/>
      <c r="DW30" s="59"/>
      <c r="DX30" s="77"/>
    </row>
    <row r="31" spans="1:128" s="9" customFormat="1" ht="13.5" x14ac:dyDescent="0.2">
      <c r="A31" s="297"/>
      <c r="B31" s="306"/>
      <c r="C31" s="307"/>
      <c r="D31" s="307"/>
      <c r="E31" s="308"/>
      <c r="F31" s="314"/>
      <c r="G31" s="313"/>
      <c r="H31" s="313"/>
      <c r="I31" s="315"/>
      <c r="J31" s="314"/>
      <c r="K31" s="313"/>
      <c r="L31" s="313"/>
      <c r="M31" s="315"/>
      <c r="N31" s="314"/>
      <c r="O31" s="313"/>
      <c r="P31" s="313"/>
      <c r="Q31" s="315"/>
      <c r="R31" s="314"/>
      <c r="S31" s="313"/>
      <c r="T31" s="313"/>
      <c r="U31" s="315"/>
      <c r="V31" s="314"/>
      <c r="W31" s="313"/>
      <c r="X31" s="313"/>
      <c r="Y31" s="315"/>
      <c r="Z31" s="306"/>
      <c r="AA31" s="307"/>
      <c r="AB31" s="307"/>
      <c r="AC31" s="308"/>
      <c r="AD31" s="59"/>
      <c r="AE31" s="59"/>
      <c r="AF31" s="77"/>
      <c r="AG31" s="104"/>
      <c r="AH31" s="306"/>
      <c r="AI31" s="307"/>
      <c r="AJ31" s="307"/>
      <c r="AK31" s="308"/>
      <c r="AL31" s="314"/>
      <c r="AM31" s="313"/>
      <c r="AN31" s="313"/>
      <c r="AO31" s="315"/>
      <c r="AP31" s="314"/>
      <c r="AQ31" s="313"/>
      <c r="AR31" s="313"/>
      <c r="AS31" s="315"/>
      <c r="AT31" s="314"/>
      <c r="AU31" s="313"/>
      <c r="AV31" s="313"/>
      <c r="AW31" s="315"/>
      <c r="AX31" s="314"/>
      <c r="AY31" s="313"/>
      <c r="AZ31" s="313"/>
      <c r="BA31" s="315"/>
      <c r="BB31" s="314"/>
      <c r="BC31" s="313"/>
      <c r="BD31" s="313"/>
      <c r="BE31" s="315"/>
      <c r="BF31" s="306"/>
      <c r="BG31" s="307"/>
      <c r="BH31" s="307"/>
      <c r="BI31" s="308"/>
      <c r="BJ31" s="59"/>
      <c r="BK31" s="59"/>
      <c r="BL31" s="77"/>
      <c r="BM31" s="104"/>
      <c r="BN31" s="306"/>
      <c r="BO31" s="307"/>
      <c r="BP31" s="307"/>
      <c r="BQ31" s="308"/>
      <c r="BR31" s="314"/>
      <c r="BS31" s="313"/>
      <c r="BT31" s="313"/>
      <c r="BU31" s="315"/>
      <c r="BV31" s="314"/>
      <c r="BW31" s="313"/>
      <c r="BX31" s="313"/>
      <c r="BY31" s="315"/>
      <c r="BZ31" s="314"/>
      <c r="CA31" s="313"/>
      <c r="CB31" s="313"/>
      <c r="CC31" s="315"/>
      <c r="CD31" s="314"/>
      <c r="CE31" s="313"/>
      <c r="CF31" s="313"/>
      <c r="CG31" s="315"/>
      <c r="CH31" s="314"/>
      <c r="CI31" s="313"/>
      <c r="CJ31" s="313"/>
      <c r="CK31" s="315"/>
      <c r="CL31" s="306"/>
      <c r="CM31" s="307"/>
      <c r="CN31" s="307"/>
      <c r="CO31" s="308"/>
      <c r="CP31" s="59"/>
      <c r="CQ31" s="59"/>
      <c r="CR31" s="77"/>
      <c r="CS31" s="104"/>
      <c r="CT31" s="306"/>
      <c r="CU31" s="307"/>
      <c r="CV31" s="307"/>
      <c r="CW31" s="308"/>
      <c r="CX31" s="476"/>
      <c r="CY31" s="313"/>
      <c r="CZ31" s="313"/>
      <c r="DA31" s="315"/>
      <c r="DB31" s="476"/>
      <c r="DC31" s="313"/>
      <c r="DD31" s="313"/>
      <c r="DE31" s="315"/>
      <c r="DF31" s="476"/>
      <c r="DG31" s="313"/>
      <c r="DH31" s="313"/>
      <c r="DI31" s="315"/>
      <c r="DJ31" s="476"/>
      <c r="DK31" s="313"/>
      <c r="DL31" s="313"/>
      <c r="DM31" s="315"/>
      <c r="DN31" s="476"/>
      <c r="DO31" s="313"/>
      <c r="DP31" s="313"/>
      <c r="DQ31" s="315"/>
      <c r="DR31" s="314"/>
      <c r="DS31" s="313"/>
      <c r="DT31" s="313"/>
      <c r="DU31" s="315"/>
      <c r="DV31" s="59"/>
      <c r="DW31" s="59"/>
      <c r="DX31" s="77"/>
    </row>
    <row r="32" spans="1:128" s="9" customFormat="1" ht="13.5" x14ac:dyDescent="0.2">
      <c r="A32" s="297"/>
      <c r="B32" s="306"/>
      <c r="C32" s="307"/>
      <c r="D32" s="307"/>
      <c r="E32" s="308"/>
      <c r="F32" s="314"/>
      <c r="G32" s="313"/>
      <c r="H32" s="313"/>
      <c r="I32" s="315"/>
      <c r="J32" s="314"/>
      <c r="K32" s="313"/>
      <c r="L32" s="313"/>
      <c r="M32" s="315"/>
      <c r="N32" s="314"/>
      <c r="O32" s="313"/>
      <c r="P32" s="313"/>
      <c r="Q32" s="315"/>
      <c r="R32" s="314"/>
      <c r="S32" s="313"/>
      <c r="T32" s="313"/>
      <c r="U32" s="315"/>
      <c r="V32" s="314"/>
      <c r="W32" s="313"/>
      <c r="X32" s="313"/>
      <c r="Y32" s="315"/>
      <c r="Z32" s="306"/>
      <c r="AA32" s="307"/>
      <c r="AB32" s="307"/>
      <c r="AC32" s="308"/>
      <c r="AD32" s="59"/>
      <c r="AE32" s="59"/>
      <c r="AF32" s="77"/>
      <c r="AG32" s="104"/>
      <c r="AH32" s="306"/>
      <c r="AI32" s="307"/>
      <c r="AJ32" s="307"/>
      <c r="AK32" s="308"/>
      <c r="AL32" s="314"/>
      <c r="AM32" s="313"/>
      <c r="AN32" s="313"/>
      <c r="AO32" s="315"/>
      <c r="AP32" s="314"/>
      <c r="AQ32" s="313"/>
      <c r="AR32" s="313"/>
      <c r="AS32" s="315"/>
      <c r="AT32" s="314"/>
      <c r="AU32" s="313"/>
      <c r="AV32" s="313"/>
      <c r="AW32" s="315"/>
      <c r="AX32" s="314"/>
      <c r="AY32" s="313"/>
      <c r="AZ32" s="313"/>
      <c r="BA32" s="315"/>
      <c r="BB32" s="314"/>
      <c r="BC32" s="313"/>
      <c r="BD32" s="313"/>
      <c r="BE32" s="315"/>
      <c r="BF32" s="306"/>
      <c r="BG32" s="307"/>
      <c r="BH32" s="307"/>
      <c r="BI32" s="308"/>
      <c r="BJ32" s="59"/>
      <c r="BK32" s="59"/>
      <c r="BL32" s="77"/>
      <c r="BM32" s="104"/>
      <c r="BN32" s="306"/>
      <c r="BO32" s="307"/>
      <c r="BP32" s="307"/>
      <c r="BQ32" s="308"/>
      <c r="BR32" s="314"/>
      <c r="BS32" s="313"/>
      <c r="BT32" s="313"/>
      <c r="BU32" s="315"/>
      <c r="BV32" s="314"/>
      <c r="BW32" s="313"/>
      <c r="BX32" s="313"/>
      <c r="BY32" s="315"/>
      <c r="BZ32" s="314"/>
      <c r="CA32" s="313"/>
      <c r="CB32" s="313"/>
      <c r="CC32" s="315"/>
      <c r="CD32" s="314"/>
      <c r="CE32" s="313"/>
      <c r="CF32" s="313"/>
      <c r="CG32" s="315"/>
      <c r="CH32" s="314"/>
      <c r="CI32" s="313"/>
      <c r="CJ32" s="313"/>
      <c r="CK32" s="315"/>
      <c r="CL32" s="306"/>
      <c r="CM32" s="307"/>
      <c r="CN32" s="307"/>
      <c r="CO32" s="308"/>
      <c r="CP32" s="59"/>
      <c r="CQ32" s="59"/>
      <c r="CR32" s="77"/>
      <c r="CS32" s="104"/>
      <c r="CT32" s="306"/>
      <c r="CU32" s="307"/>
      <c r="CV32" s="307"/>
      <c r="CW32" s="308"/>
      <c r="CX32" s="314"/>
      <c r="CY32" s="313"/>
      <c r="CZ32" s="313"/>
      <c r="DA32" s="315"/>
      <c r="DB32" s="314"/>
      <c r="DC32" s="313"/>
      <c r="DD32" s="313"/>
      <c r="DE32" s="315"/>
      <c r="DF32" s="314"/>
      <c r="DG32" s="313"/>
      <c r="DH32" s="313"/>
      <c r="DI32" s="315"/>
      <c r="DJ32" s="314"/>
      <c r="DK32" s="313"/>
      <c r="DL32" s="313"/>
      <c r="DM32" s="315"/>
      <c r="DN32" s="314"/>
      <c r="DO32" s="313"/>
      <c r="DP32" s="313"/>
      <c r="DQ32" s="315"/>
      <c r="DR32" s="314"/>
      <c r="DS32" s="313"/>
      <c r="DT32" s="313"/>
      <c r="DU32" s="315"/>
      <c r="DV32" s="59"/>
      <c r="DW32" s="59"/>
      <c r="DX32" s="77"/>
    </row>
    <row r="33" spans="1:129" s="9" customFormat="1" ht="13.5" x14ac:dyDescent="0.2">
      <c r="A33" s="297"/>
      <c r="B33" s="306"/>
      <c r="C33" s="307"/>
      <c r="D33" s="307"/>
      <c r="E33" s="308"/>
      <c r="F33" s="314"/>
      <c r="G33" s="313"/>
      <c r="H33" s="313"/>
      <c r="I33" s="315"/>
      <c r="J33" s="314"/>
      <c r="K33" s="313"/>
      <c r="L33" s="313"/>
      <c r="M33" s="315"/>
      <c r="N33" s="314"/>
      <c r="O33" s="313"/>
      <c r="P33" s="313"/>
      <c r="Q33" s="315"/>
      <c r="R33" s="314"/>
      <c r="S33" s="313"/>
      <c r="T33" s="313"/>
      <c r="U33" s="315"/>
      <c r="V33" s="314"/>
      <c r="W33" s="313"/>
      <c r="X33" s="313"/>
      <c r="Y33" s="315"/>
      <c r="Z33" s="306"/>
      <c r="AA33" s="307"/>
      <c r="AB33" s="307"/>
      <c r="AC33" s="308"/>
      <c r="AD33" s="59"/>
      <c r="AE33" s="59"/>
      <c r="AF33" s="77"/>
      <c r="AG33" s="104"/>
      <c r="AH33" s="306"/>
      <c r="AI33" s="307"/>
      <c r="AJ33" s="307"/>
      <c r="AK33" s="308"/>
      <c r="AL33" s="314"/>
      <c r="AM33" s="313"/>
      <c r="AN33" s="313"/>
      <c r="AO33" s="315"/>
      <c r="AP33" s="314"/>
      <c r="AQ33" s="313"/>
      <c r="AR33" s="313"/>
      <c r="AS33" s="315"/>
      <c r="AT33" s="314"/>
      <c r="AU33" s="313"/>
      <c r="AV33" s="313"/>
      <c r="AW33" s="315"/>
      <c r="AX33" s="314"/>
      <c r="AY33" s="313"/>
      <c r="AZ33" s="313"/>
      <c r="BA33" s="315"/>
      <c r="BB33" s="314"/>
      <c r="BC33" s="313"/>
      <c r="BD33" s="313"/>
      <c r="BE33" s="315"/>
      <c r="BF33" s="306"/>
      <c r="BG33" s="307"/>
      <c r="BH33" s="307"/>
      <c r="BI33" s="308"/>
      <c r="BJ33" s="59"/>
      <c r="BK33" s="59"/>
      <c r="BL33" s="77"/>
      <c r="BM33" s="104"/>
      <c r="BN33" s="306"/>
      <c r="BO33" s="307"/>
      <c r="BP33" s="307"/>
      <c r="BQ33" s="308"/>
      <c r="BR33" s="314"/>
      <c r="BS33" s="313"/>
      <c r="BT33" s="313"/>
      <c r="BU33" s="315"/>
      <c r="BV33" s="314"/>
      <c r="BW33" s="313"/>
      <c r="BX33" s="313"/>
      <c r="BY33" s="315"/>
      <c r="BZ33" s="314"/>
      <c r="CA33" s="313"/>
      <c r="CB33" s="313"/>
      <c r="CC33" s="315"/>
      <c r="CD33" s="314"/>
      <c r="CE33" s="313"/>
      <c r="CF33" s="313"/>
      <c r="CG33" s="315"/>
      <c r="CH33" s="314"/>
      <c r="CI33" s="313"/>
      <c r="CJ33" s="313"/>
      <c r="CK33" s="315"/>
      <c r="CL33" s="306"/>
      <c r="CM33" s="307"/>
      <c r="CN33" s="307"/>
      <c r="CO33" s="308"/>
      <c r="CP33" s="59"/>
      <c r="CQ33" s="59"/>
      <c r="CR33" s="77"/>
      <c r="CS33" s="104"/>
      <c r="CT33" s="306"/>
      <c r="CU33" s="307"/>
      <c r="CV33" s="307"/>
      <c r="CW33" s="308"/>
      <c r="CX33" s="314"/>
      <c r="CY33" s="313"/>
      <c r="CZ33" s="313"/>
      <c r="DA33" s="315"/>
      <c r="DB33" s="314"/>
      <c r="DC33" s="313"/>
      <c r="DD33" s="313"/>
      <c r="DE33" s="315"/>
      <c r="DF33" s="314"/>
      <c r="DG33" s="313"/>
      <c r="DH33" s="313"/>
      <c r="DI33" s="315"/>
      <c r="DJ33" s="314"/>
      <c r="DK33" s="313"/>
      <c r="DL33" s="313"/>
      <c r="DM33" s="315"/>
      <c r="DN33" s="314"/>
      <c r="DO33" s="313"/>
      <c r="DP33" s="313"/>
      <c r="DQ33" s="315"/>
      <c r="DR33" s="314"/>
      <c r="DS33" s="313"/>
      <c r="DT33" s="313"/>
      <c r="DU33" s="315"/>
      <c r="DV33" s="59"/>
      <c r="DW33" s="59"/>
      <c r="DX33" s="77"/>
    </row>
    <row r="34" spans="1:129" s="10" customFormat="1" ht="12.75" customHeight="1" x14ac:dyDescent="0.2">
      <c r="A34" s="297"/>
      <c r="B34" s="309"/>
      <c r="C34" s="310"/>
      <c r="D34" s="310"/>
      <c r="E34" s="311"/>
      <c r="F34" s="316"/>
      <c r="G34" s="317"/>
      <c r="H34" s="317"/>
      <c r="I34" s="318"/>
      <c r="J34" s="316"/>
      <c r="K34" s="317"/>
      <c r="L34" s="317"/>
      <c r="M34" s="318"/>
      <c r="N34" s="316"/>
      <c r="O34" s="317"/>
      <c r="P34" s="317"/>
      <c r="Q34" s="318"/>
      <c r="R34" s="316"/>
      <c r="S34" s="317"/>
      <c r="T34" s="317"/>
      <c r="U34" s="318"/>
      <c r="V34" s="316"/>
      <c r="W34" s="317"/>
      <c r="X34" s="317"/>
      <c r="Y34" s="318"/>
      <c r="Z34" s="309"/>
      <c r="AA34" s="310"/>
      <c r="AB34" s="310"/>
      <c r="AC34" s="311"/>
      <c r="AD34" s="60"/>
      <c r="AE34" s="60"/>
      <c r="AF34" s="79"/>
      <c r="AG34" s="106"/>
      <c r="AH34" s="309"/>
      <c r="AI34" s="310"/>
      <c r="AJ34" s="310"/>
      <c r="AK34" s="311"/>
      <c r="AL34" s="316"/>
      <c r="AM34" s="317"/>
      <c r="AN34" s="317"/>
      <c r="AO34" s="318"/>
      <c r="AP34" s="316"/>
      <c r="AQ34" s="317"/>
      <c r="AR34" s="317"/>
      <c r="AS34" s="318"/>
      <c r="AT34" s="316"/>
      <c r="AU34" s="317"/>
      <c r="AV34" s="317"/>
      <c r="AW34" s="318"/>
      <c r="AX34" s="316"/>
      <c r="AY34" s="317"/>
      <c r="AZ34" s="317"/>
      <c r="BA34" s="318"/>
      <c r="BB34" s="316"/>
      <c r="BC34" s="317"/>
      <c r="BD34" s="317"/>
      <c r="BE34" s="318"/>
      <c r="BF34" s="309"/>
      <c r="BG34" s="310"/>
      <c r="BH34" s="310"/>
      <c r="BI34" s="311"/>
      <c r="BJ34" s="60"/>
      <c r="BK34" s="60"/>
      <c r="BL34" s="79"/>
      <c r="BM34" s="106"/>
      <c r="BN34" s="309"/>
      <c r="BO34" s="310"/>
      <c r="BP34" s="310"/>
      <c r="BQ34" s="311"/>
      <c r="BR34" s="316"/>
      <c r="BS34" s="317"/>
      <c r="BT34" s="317"/>
      <c r="BU34" s="318"/>
      <c r="BV34" s="316"/>
      <c r="BW34" s="317"/>
      <c r="BX34" s="317"/>
      <c r="BY34" s="318"/>
      <c r="BZ34" s="316"/>
      <c r="CA34" s="317"/>
      <c r="CB34" s="317"/>
      <c r="CC34" s="318"/>
      <c r="CD34" s="316"/>
      <c r="CE34" s="317"/>
      <c r="CF34" s="317"/>
      <c r="CG34" s="318"/>
      <c r="CH34" s="316"/>
      <c r="CI34" s="317"/>
      <c r="CJ34" s="317"/>
      <c r="CK34" s="318"/>
      <c r="CL34" s="309"/>
      <c r="CM34" s="310"/>
      <c r="CN34" s="310"/>
      <c r="CO34" s="311"/>
      <c r="CP34" s="60"/>
      <c r="CQ34" s="60"/>
      <c r="CR34" s="79"/>
      <c r="CS34" s="106"/>
      <c r="CT34" s="309"/>
      <c r="CU34" s="310"/>
      <c r="CV34" s="310"/>
      <c r="CW34" s="311"/>
      <c r="CX34" s="316"/>
      <c r="CY34" s="317"/>
      <c r="CZ34" s="317"/>
      <c r="DA34" s="318"/>
      <c r="DB34" s="316"/>
      <c r="DC34" s="317"/>
      <c r="DD34" s="317"/>
      <c r="DE34" s="318"/>
      <c r="DF34" s="316"/>
      <c r="DG34" s="317"/>
      <c r="DH34" s="317"/>
      <c r="DI34" s="318"/>
      <c r="DJ34" s="316"/>
      <c r="DK34" s="317"/>
      <c r="DL34" s="317"/>
      <c r="DM34" s="318"/>
      <c r="DN34" s="316"/>
      <c r="DO34" s="317"/>
      <c r="DP34" s="317"/>
      <c r="DQ34" s="318"/>
      <c r="DR34" s="316"/>
      <c r="DS34" s="317"/>
      <c r="DT34" s="317"/>
      <c r="DU34" s="318"/>
      <c r="DV34" s="60"/>
      <c r="DW34" s="60"/>
      <c r="DX34" s="79"/>
    </row>
    <row r="35" spans="1:129" s="40" customFormat="1" ht="18" x14ac:dyDescent="0.25">
      <c r="A35" s="297"/>
      <c r="B35" s="25">
        <f>Year!$I$34</f>
        <v>44073</v>
      </c>
      <c r="C35" s="30" t="str">
        <f>IF(ISERROR(MATCH($B$35,event_dates,0)),"",INDEX(events,MATCH($B$35,event_dates,0)))</f>
        <v/>
      </c>
      <c r="D35" s="61"/>
      <c r="E35" s="61"/>
      <c r="F35" s="25">
        <f>Year!$J$34</f>
        <v>44074</v>
      </c>
      <c r="G35" s="30" t="str">
        <f>IF(ISERROR(MATCH($F$35,event_dates,0)),"",INDEX(events,MATCH($F$35,event_dates,0)))</f>
        <v/>
      </c>
      <c r="H35" s="61"/>
      <c r="I35" s="61"/>
      <c r="J35" s="27" t="s">
        <v>37</v>
      </c>
      <c r="K35" s="35"/>
      <c r="L35" s="61"/>
      <c r="M35" s="61"/>
      <c r="N35" s="36"/>
      <c r="O35" s="36"/>
      <c r="P35" s="37"/>
      <c r="Q35" s="37"/>
      <c r="R35" s="38"/>
      <c r="S35" s="38"/>
      <c r="T35" s="61"/>
      <c r="U35" s="61"/>
      <c r="V35" s="38"/>
      <c r="W35" s="38"/>
      <c r="X35" s="61"/>
      <c r="Y35" s="61"/>
      <c r="Z35" s="38"/>
      <c r="AA35" s="38"/>
      <c r="AB35" s="61"/>
      <c r="AC35" s="39"/>
      <c r="AD35" s="61"/>
      <c r="AE35" s="61"/>
      <c r="AF35" s="80"/>
      <c r="AG35" s="107"/>
      <c r="AH35" s="25">
        <f>Year!$I$34</f>
        <v>44073</v>
      </c>
      <c r="AI35" s="30" t="str">
        <f>IF(ISERROR(MATCH($B$35,event_dates,0)),"",INDEX(events,MATCH($B$35,event_dates,0)))</f>
        <v/>
      </c>
      <c r="AJ35" s="61"/>
      <c r="AK35" s="61"/>
      <c r="AL35" s="25">
        <f>Year!$J$34</f>
        <v>44074</v>
      </c>
      <c r="AM35" s="30" t="str">
        <f>IF(ISERROR(MATCH($F$35,event_dates,0)),"",INDEX(events,MATCH($F$35,event_dates,0)))</f>
        <v/>
      </c>
      <c r="AN35" s="61"/>
      <c r="AO35" s="61"/>
      <c r="AP35" s="27" t="s">
        <v>37</v>
      </c>
      <c r="AQ35" s="35"/>
      <c r="AR35" s="61"/>
      <c r="AS35" s="61"/>
      <c r="AT35" s="36"/>
      <c r="AU35" s="36"/>
      <c r="AV35" s="37"/>
      <c r="AW35" s="37"/>
      <c r="AX35" s="38"/>
      <c r="AY35" s="38"/>
      <c r="AZ35" s="61"/>
      <c r="BA35" s="61"/>
      <c r="BB35" s="38"/>
      <c r="BC35" s="38"/>
      <c r="BD35" s="61"/>
      <c r="BE35" s="61"/>
      <c r="BF35" s="38"/>
      <c r="BG35" s="38"/>
      <c r="BH35" s="61"/>
      <c r="BI35" s="39"/>
      <c r="BJ35" s="61"/>
      <c r="BK35" s="61"/>
      <c r="BL35" s="80"/>
      <c r="BM35" s="107"/>
      <c r="BN35" s="25">
        <f>Year!$I$34</f>
        <v>44073</v>
      </c>
      <c r="BO35" s="30" t="str">
        <f>IF(ISERROR(MATCH($B$35,event_dates,0)),"",INDEX(events,MATCH($B$35,event_dates,0)))</f>
        <v/>
      </c>
      <c r="BP35" s="61"/>
      <c r="BQ35" s="61"/>
      <c r="BR35" s="25">
        <f>Year!$J$34</f>
        <v>44074</v>
      </c>
      <c r="BS35" s="30" t="str">
        <f>IF(ISERROR(MATCH($F$35,event_dates,0)),"",INDEX(events,MATCH($F$35,event_dates,0)))</f>
        <v/>
      </c>
      <c r="BT35" s="61"/>
      <c r="BU35" s="61"/>
      <c r="BV35" s="27" t="s">
        <v>37</v>
      </c>
      <c r="BW35" s="35"/>
      <c r="BX35" s="61"/>
      <c r="BY35" s="61"/>
      <c r="BZ35" s="36"/>
      <c r="CA35" s="36"/>
      <c r="CB35" s="37"/>
      <c r="CC35" s="37"/>
      <c r="CD35" s="38"/>
      <c r="CE35" s="38"/>
      <c r="CF35" s="61"/>
      <c r="CG35" s="61"/>
      <c r="CH35" s="38"/>
      <c r="CI35" s="38"/>
      <c r="CJ35" s="61"/>
      <c r="CK35" s="61"/>
      <c r="CL35" s="38"/>
      <c r="CM35" s="38"/>
      <c r="CN35" s="61"/>
      <c r="CO35" s="39"/>
      <c r="CP35" s="61"/>
      <c r="CQ35" s="61"/>
      <c r="CR35" s="80"/>
      <c r="CS35" s="107"/>
      <c r="CT35" s="25">
        <f>Year!$I$34</f>
        <v>44073</v>
      </c>
      <c r="CU35" s="30" t="str">
        <f>IF(ISERROR(MATCH($B$35,event_dates,0)),"",INDEX(events,MATCH($B$35,event_dates,0)))</f>
        <v/>
      </c>
      <c r="CV35" s="61"/>
      <c r="CW35" s="61"/>
      <c r="CX35" s="25">
        <f>Year!$J$34</f>
        <v>44074</v>
      </c>
      <c r="CY35" s="30" t="str">
        <f>IF(ISERROR(MATCH($F$35,event_dates,0)),"",INDEX(events,MATCH($F$35,event_dates,0)))</f>
        <v/>
      </c>
      <c r="CZ35" s="61"/>
      <c r="DA35" s="61"/>
      <c r="DB35" s="27" t="s">
        <v>37</v>
      </c>
      <c r="DC35" s="35"/>
      <c r="DD35" s="61"/>
      <c r="DE35" s="61"/>
      <c r="DF35" s="36"/>
      <c r="DG35" s="36"/>
      <c r="DH35" s="37"/>
      <c r="DI35" s="37"/>
      <c r="DJ35" s="38"/>
      <c r="DK35" s="38"/>
      <c r="DL35" s="61"/>
      <c r="DM35" s="61"/>
      <c r="DN35" s="38"/>
      <c r="DO35" s="38"/>
      <c r="DP35" s="61"/>
      <c r="DQ35" s="61"/>
      <c r="DR35" s="38"/>
      <c r="DS35" s="38"/>
      <c r="DT35" s="61"/>
      <c r="DU35" s="39"/>
      <c r="DV35" s="61"/>
      <c r="DW35" s="61"/>
      <c r="DX35" s="80"/>
    </row>
    <row r="36" spans="1:129" ht="6" customHeight="1" x14ac:dyDescent="0.25">
      <c r="A36" s="297"/>
      <c r="B36" s="319" t="str">
        <f ca="1">IF(ISERROR(MATCH($B$35,event_dates,0)+MATCH($B$35,OFFSET(event_dates,MATCH($B$35,event_dates,0),0,500,1),0)),"",INDEX(events,MATCH($B$35,event_dates,0)+MATCH($B$35,OFFSET(event_dates,MATCH($B$35,event_dates,0),0,500,1),0)))</f>
        <v/>
      </c>
      <c r="C36" s="307"/>
      <c r="D36" s="43"/>
      <c r="E36" s="43"/>
      <c r="F36" s="319" t="str">
        <f ca="1">IF(ISERROR(MATCH($F$35,event_dates,0)+MATCH($F$35,OFFSET(event_dates,MATCH($F$35,event_dates,0),0,500,1),0)),"",INDEX(events,MATCH($F$35,event_dates,0)+MATCH($F$35,OFFSET(event_dates,MATCH($F$35,event_dates,0),0,500,1),0)))</f>
        <v/>
      </c>
      <c r="G36" s="307"/>
      <c r="H36" s="43"/>
      <c r="I36" s="43"/>
      <c r="J36" s="335"/>
      <c r="K36" s="336"/>
      <c r="L36" s="336"/>
      <c r="M36" s="336"/>
      <c r="N36" s="336"/>
      <c r="O36" s="336"/>
      <c r="P36" s="336"/>
      <c r="Q36" s="336"/>
      <c r="R36" s="336"/>
      <c r="S36" s="336"/>
      <c r="T36" s="336"/>
      <c r="U36" s="336"/>
      <c r="V36" s="336"/>
      <c r="W36" s="336"/>
      <c r="X36" s="336"/>
      <c r="Y36" s="336"/>
      <c r="Z36" s="336"/>
      <c r="AA36" s="336"/>
      <c r="AB36" s="336"/>
      <c r="AC36" s="337"/>
      <c r="AD36" s="43"/>
      <c r="AE36" s="43"/>
      <c r="AF36" s="81"/>
      <c r="AG36" s="108"/>
      <c r="AH36" s="319" t="str">
        <f ca="1">IF(ISERROR(MATCH($B$35,event_dates,0)+MATCH($B$35,OFFSET(event_dates,MATCH($B$35,event_dates,0),0,500,1),0)),"",INDEX(events,MATCH($B$35,event_dates,0)+MATCH($B$35,OFFSET(event_dates,MATCH($B$35,event_dates,0),0,500,1),0)))</f>
        <v/>
      </c>
      <c r="AI36" s="307"/>
      <c r="AJ36" s="43"/>
      <c r="AK36" s="43"/>
      <c r="AL36" s="319" t="str">
        <f ca="1">IF(ISERROR(MATCH($F$35,event_dates,0)+MATCH($F$35,OFFSET(event_dates,MATCH($F$35,event_dates,0),0,500,1),0)),"",INDEX(events,MATCH($F$35,event_dates,0)+MATCH($F$35,OFFSET(event_dates,MATCH($F$35,event_dates,0),0,500,1),0)))</f>
        <v/>
      </c>
      <c r="AM36" s="307"/>
      <c r="AN36" s="43"/>
      <c r="AO36" s="43"/>
      <c r="AP36" s="335"/>
      <c r="AQ36" s="336"/>
      <c r="AR36" s="336"/>
      <c r="AS36" s="336"/>
      <c r="AT36" s="336"/>
      <c r="AU36" s="336"/>
      <c r="AV36" s="336"/>
      <c r="AW36" s="336"/>
      <c r="AX36" s="336"/>
      <c r="AY36" s="336"/>
      <c r="AZ36" s="336"/>
      <c r="BA36" s="336"/>
      <c r="BB36" s="336"/>
      <c r="BC36" s="336"/>
      <c r="BD36" s="336"/>
      <c r="BE36" s="336"/>
      <c r="BF36" s="336"/>
      <c r="BG36" s="336"/>
      <c r="BH36" s="336"/>
      <c r="BI36" s="337"/>
      <c r="BJ36" s="43"/>
      <c r="BK36" s="43"/>
      <c r="BL36" s="81"/>
      <c r="BM36" s="108"/>
      <c r="BN36" s="319" t="str">
        <f ca="1">IF(ISERROR(MATCH($B$35,event_dates,0)+MATCH($B$35,OFFSET(event_dates,MATCH($B$35,event_dates,0),0,500,1),0)),"",INDEX(events,MATCH($B$35,event_dates,0)+MATCH($B$35,OFFSET(event_dates,MATCH($B$35,event_dates,0),0,500,1),0)))</f>
        <v/>
      </c>
      <c r="BO36" s="307"/>
      <c r="BP36" s="43"/>
      <c r="BQ36" s="43"/>
      <c r="BR36" s="319" t="str">
        <f ca="1">IF(ISERROR(MATCH($F$35,event_dates,0)+MATCH($F$35,OFFSET(event_dates,MATCH($F$35,event_dates,0),0,500,1),0)),"",INDEX(events,MATCH($F$35,event_dates,0)+MATCH($F$35,OFFSET(event_dates,MATCH($F$35,event_dates,0),0,500,1),0)))</f>
        <v/>
      </c>
      <c r="BS36" s="307"/>
      <c r="BT36" s="43"/>
      <c r="BU36" s="43"/>
      <c r="BV36" s="335"/>
      <c r="BW36" s="336"/>
      <c r="BX36" s="336"/>
      <c r="BY36" s="336"/>
      <c r="BZ36" s="336"/>
      <c r="CA36" s="336"/>
      <c r="CB36" s="336"/>
      <c r="CC36" s="336"/>
      <c r="CD36" s="336"/>
      <c r="CE36" s="336"/>
      <c r="CF36" s="336"/>
      <c r="CG36" s="336"/>
      <c r="CH36" s="336"/>
      <c r="CI36" s="336"/>
      <c r="CJ36" s="336"/>
      <c r="CK36" s="336"/>
      <c r="CL36" s="336"/>
      <c r="CM36" s="336"/>
      <c r="CN36" s="336"/>
      <c r="CO36" s="337"/>
      <c r="CP36" s="43"/>
      <c r="CQ36" s="43"/>
      <c r="CR36" s="81"/>
      <c r="CS36" s="108"/>
      <c r="CT36" s="319" t="str">
        <f ca="1">IF(ISERROR(MATCH($B$35,event_dates,0)+MATCH($B$35,OFFSET(event_dates,MATCH($B$35,event_dates,0),0,500,1),0)),"",INDEX(events,MATCH($B$35,event_dates,0)+MATCH($B$35,OFFSET(event_dates,MATCH($B$35,event_dates,0),0,500,1),0)))</f>
        <v/>
      </c>
      <c r="CU36" s="307"/>
      <c r="CV36" s="43"/>
      <c r="CW36" s="43"/>
      <c r="CX36" s="319" t="str">
        <f ca="1">IF(ISERROR(MATCH($F$35,event_dates,0)+MATCH($F$35,OFFSET(event_dates,MATCH($F$35,event_dates,0),0,500,1),0)),"",INDEX(events,MATCH($F$35,event_dates,0)+MATCH($F$35,OFFSET(event_dates,MATCH($F$35,event_dates,0),0,500,1),0)))</f>
        <v/>
      </c>
      <c r="CY36" s="307"/>
      <c r="CZ36" s="43"/>
      <c r="DA36" s="43"/>
      <c r="DB36" s="335"/>
      <c r="DC36" s="336"/>
      <c r="DD36" s="336"/>
      <c r="DE36" s="336"/>
      <c r="DF36" s="336"/>
      <c r="DG36" s="336"/>
      <c r="DH36" s="336"/>
      <c r="DI36" s="336"/>
      <c r="DJ36" s="336"/>
      <c r="DK36" s="336"/>
      <c r="DL36" s="336"/>
      <c r="DM36" s="336"/>
      <c r="DN36" s="336"/>
      <c r="DO36" s="336"/>
      <c r="DP36" s="336"/>
      <c r="DQ36" s="336"/>
      <c r="DR36" s="336"/>
      <c r="DS36" s="336"/>
      <c r="DT36" s="336"/>
      <c r="DU36" s="337"/>
      <c r="DV36" s="43"/>
      <c r="DW36" s="43"/>
      <c r="DX36" s="81"/>
    </row>
    <row r="37" spans="1:129" ht="13.5" customHeight="1" x14ac:dyDescent="0.25">
      <c r="A37" s="297"/>
      <c r="B37" s="306"/>
      <c r="C37" s="307"/>
      <c r="D37" s="307"/>
      <c r="E37" s="308"/>
      <c r="F37" s="306"/>
      <c r="G37" s="307"/>
      <c r="H37" s="307"/>
      <c r="I37" s="308"/>
      <c r="J37" s="335"/>
      <c r="K37" s="336"/>
      <c r="L37" s="336"/>
      <c r="M37" s="336"/>
      <c r="N37" s="336"/>
      <c r="O37" s="336"/>
      <c r="P37" s="336"/>
      <c r="Q37" s="336"/>
      <c r="R37" s="336"/>
      <c r="S37" s="336"/>
      <c r="T37" s="336"/>
      <c r="U37" s="336"/>
      <c r="V37" s="336"/>
      <c r="W37" s="336"/>
      <c r="X37" s="336"/>
      <c r="Y37" s="336"/>
      <c r="Z37" s="336"/>
      <c r="AA37" s="336"/>
      <c r="AB37" s="336"/>
      <c r="AC37" s="337"/>
      <c r="AD37" s="43"/>
      <c r="AE37" s="43"/>
      <c r="AF37" s="81"/>
      <c r="AG37" s="108"/>
      <c r="AH37" s="306"/>
      <c r="AI37" s="307"/>
      <c r="AJ37" s="307"/>
      <c r="AK37" s="308"/>
      <c r="AL37" s="306"/>
      <c r="AM37" s="307"/>
      <c r="AN37" s="307"/>
      <c r="AO37" s="308"/>
      <c r="AP37" s="335"/>
      <c r="AQ37" s="336"/>
      <c r="AR37" s="336"/>
      <c r="AS37" s="336"/>
      <c r="AT37" s="336"/>
      <c r="AU37" s="336"/>
      <c r="AV37" s="336"/>
      <c r="AW37" s="336"/>
      <c r="AX37" s="336"/>
      <c r="AY37" s="336"/>
      <c r="AZ37" s="336"/>
      <c r="BA37" s="336"/>
      <c r="BB37" s="336"/>
      <c r="BC37" s="336"/>
      <c r="BD37" s="336"/>
      <c r="BE37" s="336"/>
      <c r="BF37" s="336"/>
      <c r="BG37" s="336"/>
      <c r="BH37" s="336"/>
      <c r="BI37" s="337"/>
      <c r="BJ37" s="43"/>
      <c r="BK37" s="43"/>
      <c r="BL37" s="81"/>
      <c r="BM37" s="108"/>
      <c r="BN37" s="306"/>
      <c r="BO37" s="307"/>
      <c r="BP37" s="307"/>
      <c r="BQ37" s="308"/>
      <c r="BR37" s="306"/>
      <c r="BS37" s="307"/>
      <c r="BT37" s="307"/>
      <c r="BU37" s="308"/>
      <c r="BV37" s="335"/>
      <c r="BW37" s="336"/>
      <c r="BX37" s="336"/>
      <c r="BY37" s="336"/>
      <c r="BZ37" s="336"/>
      <c r="CA37" s="336"/>
      <c r="CB37" s="336"/>
      <c r="CC37" s="336"/>
      <c r="CD37" s="336"/>
      <c r="CE37" s="336"/>
      <c r="CF37" s="336"/>
      <c r="CG37" s="336"/>
      <c r="CH37" s="336"/>
      <c r="CI37" s="336"/>
      <c r="CJ37" s="336"/>
      <c r="CK37" s="336"/>
      <c r="CL37" s="336"/>
      <c r="CM37" s="336"/>
      <c r="CN37" s="336"/>
      <c r="CO37" s="337"/>
      <c r="CP37" s="43"/>
      <c r="CQ37" s="43"/>
      <c r="CR37" s="81"/>
      <c r="CS37" s="108"/>
      <c r="CT37" s="306"/>
      <c r="CU37" s="307"/>
      <c r="CV37" s="307"/>
      <c r="CW37" s="308"/>
      <c r="CX37" s="306"/>
      <c r="CY37" s="307"/>
      <c r="CZ37" s="307"/>
      <c r="DA37" s="308"/>
      <c r="DB37" s="335"/>
      <c r="DC37" s="336"/>
      <c r="DD37" s="336"/>
      <c r="DE37" s="336"/>
      <c r="DF37" s="336"/>
      <c r="DG37" s="336"/>
      <c r="DH37" s="336"/>
      <c r="DI37" s="336"/>
      <c r="DJ37" s="336"/>
      <c r="DK37" s="336"/>
      <c r="DL37" s="336"/>
      <c r="DM37" s="336"/>
      <c r="DN37" s="336"/>
      <c r="DO37" s="336"/>
      <c r="DP37" s="336"/>
      <c r="DQ37" s="336"/>
      <c r="DR37" s="336"/>
      <c r="DS37" s="336"/>
      <c r="DT37" s="336"/>
      <c r="DU37" s="337"/>
      <c r="DV37" s="43"/>
      <c r="DW37" s="43"/>
      <c r="DX37" s="81"/>
    </row>
    <row r="38" spans="1:129" ht="13.5" customHeight="1" x14ac:dyDescent="0.25">
      <c r="A38" s="297"/>
      <c r="B38" s="306"/>
      <c r="C38" s="307"/>
      <c r="D38" s="307"/>
      <c r="E38" s="308"/>
      <c r="F38" s="306"/>
      <c r="G38" s="307"/>
      <c r="H38" s="307"/>
      <c r="I38" s="308"/>
      <c r="J38" s="335"/>
      <c r="K38" s="336"/>
      <c r="L38" s="336"/>
      <c r="M38" s="336"/>
      <c r="N38" s="336"/>
      <c r="O38" s="336"/>
      <c r="P38" s="336"/>
      <c r="Q38" s="336"/>
      <c r="R38" s="336"/>
      <c r="S38" s="336"/>
      <c r="T38" s="336"/>
      <c r="U38" s="336"/>
      <c r="V38" s="336"/>
      <c r="W38" s="336"/>
      <c r="X38" s="336"/>
      <c r="Y38" s="336"/>
      <c r="Z38" s="336"/>
      <c r="AA38" s="336"/>
      <c r="AB38" s="336"/>
      <c r="AC38" s="337"/>
      <c r="AD38" s="43"/>
      <c r="AE38" s="43"/>
      <c r="AF38" s="81"/>
      <c r="AG38" s="108"/>
      <c r="AH38" s="306"/>
      <c r="AI38" s="307"/>
      <c r="AJ38" s="307"/>
      <c r="AK38" s="308"/>
      <c r="AL38" s="306"/>
      <c r="AM38" s="307"/>
      <c r="AN38" s="307"/>
      <c r="AO38" s="308"/>
      <c r="AP38" s="335"/>
      <c r="AQ38" s="336"/>
      <c r="AR38" s="336"/>
      <c r="AS38" s="336"/>
      <c r="AT38" s="336"/>
      <c r="AU38" s="336"/>
      <c r="AV38" s="336"/>
      <c r="AW38" s="336"/>
      <c r="AX38" s="336"/>
      <c r="AY38" s="336"/>
      <c r="AZ38" s="336"/>
      <c r="BA38" s="336"/>
      <c r="BB38" s="336"/>
      <c r="BC38" s="336"/>
      <c r="BD38" s="336"/>
      <c r="BE38" s="336"/>
      <c r="BF38" s="336"/>
      <c r="BG38" s="336"/>
      <c r="BH38" s="336"/>
      <c r="BI38" s="337"/>
      <c r="BJ38" s="43"/>
      <c r="BK38" s="43"/>
      <c r="BL38" s="81"/>
      <c r="BM38" s="108"/>
      <c r="BN38" s="306"/>
      <c r="BO38" s="307"/>
      <c r="BP38" s="307"/>
      <c r="BQ38" s="308"/>
      <c r="BR38" s="306"/>
      <c r="BS38" s="307"/>
      <c r="BT38" s="307"/>
      <c r="BU38" s="308"/>
      <c r="BV38" s="335"/>
      <c r="BW38" s="336"/>
      <c r="BX38" s="336"/>
      <c r="BY38" s="336"/>
      <c r="BZ38" s="336"/>
      <c r="CA38" s="336"/>
      <c r="CB38" s="336"/>
      <c r="CC38" s="336"/>
      <c r="CD38" s="336"/>
      <c r="CE38" s="336"/>
      <c r="CF38" s="336"/>
      <c r="CG38" s="336"/>
      <c r="CH38" s="336"/>
      <c r="CI38" s="336"/>
      <c r="CJ38" s="336"/>
      <c r="CK38" s="336"/>
      <c r="CL38" s="336"/>
      <c r="CM38" s="336"/>
      <c r="CN38" s="336"/>
      <c r="CO38" s="337"/>
      <c r="CP38" s="43"/>
      <c r="CQ38" s="43"/>
      <c r="CR38" s="81"/>
      <c r="CS38" s="108"/>
      <c r="CT38" s="306"/>
      <c r="CU38" s="307"/>
      <c r="CV38" s="307"/>
      <c r="CW38" s="308"/>
      <c r="CX38" s="306"/>
      <c r="CY38" s="307"/>
      <c r="CZ38" s="307"/>
      <c r="DA38" s="308"/>
      <c r="DB38" s="335"/>
      <c r="DC38" s="336"/>
      <c r="DD38" s="336"/>
      <c r="DE38" s="336"/>
      <c r="DF38" s="336"/>
      <c r="DG38" s="336"/>
      <c r="DH38" s="336"/>
      <c r="DI38" s="336"/>
      <c r="DJ38" s="336"/>
      <c r="DK38" s="336"/>
      <c r="DL38" s="336"/>
      <c r="DM38" s="336"/>
      <c r="DN38" s="336"/>
      <c r="DO38" s="336"/>
      <c r="DP38" s="336"/>
      <c r="DQ38" s="336"/>
      <c r="DR38" s="336"/>
      <c r="DS38" s="336"/>
      <c r="DT38" s="336"/>
      <c r="DU38" s="337"/>
      <c r="DV38" s="43"/>
      <c r="DW38" s="43"/>
      <c r="DX38" s="81"/>
    </row>
    <row r="39" spans="1:129" ht="13.5" customHeight="1" x14ac:dyDescent="0.25">
      <c r="A39" s="297"/>
      <c r="B39" s="306"/>
      <c r="C39" s="307"/>
      <c r="D39" s="307"/>
      <c r="E39" s="308"/>
      <c r="F39" s="306"/>
      <c r="G39" s="307"/>
      <c r="H39" s="307"/>
      <c r="I39" s="308"/>
      <c r="J39" s="335"/>
      <c r="K39" s="336"/>
      <c r="L39" s="336"/>
      <c r="M39" s="336"/>
      <c r="N39" s="336"/>
      <c r="O39" s="336"/>
      <c r="P39" s="336"/>
      <c r="Q39" s="336"/>
      <c r="R39" s="336"/>
      <c r="S39" s="336"/>
      <c r="T39" s="336"/>
      <c r="U39" s="336"/>
      <c r="V39" s="336"/>
      <c r="W39" s="336"/>
      <c r="X39" s="336"/>
      <c r="Y39" s="336"/>
      <c r="Z39" s="336"/>
      <c r="AA39" s="336"/>
      <c r="AB39" s="336"/>
      <c r="AC39" s="337"/>
      <c r="AD39" s="43"/>
      <c r="AE39" s="43"/>
      <c r="AF39" s="81"/>
      <c r="AG39" s="108"/>
      <c r="AH39" s="306"/>
      <c r="AI39" s="307"/>
      <c r="AJ39" s="307"/>
      <c r="AK39" s="308"/>
      <c r="AL39" s="306"/>
      <c r="AM39" s="307"/>
      <c r="AN39" s="307"/>
      <c r="AO39" s="308"/>
      <c r="AP39" s="335"/>
      <c r="AQ39" s="336"/>
      <c r="AR39" s="336"/>
      <c r="AS39" s="336"/>
      <c r="AT39" s="336"/>
      <c r="AU39" s="336"/>
      <c r="AV39" s="336"/>
      <c r="AW39" s="336"/>
      <c r="AX39" s="336"/>
      <c r="AY39" s="336"/>
      <c r="AZ39" s="336"/>
      <c r="BA39" s="336"/>
      <c r="BB39" s="336"/>
      <c r="BC39" s="336"/>
      <c r="BD39" s="336"/>
      <c r="BE39" s="336"/>
      <c r="BF39" s="336"/>
      <c r="BG39" s="336"/>
      <c r="BH39" s="336"/>
      <c r="BI39" s="337"/>
      <c r="BJ39" s="43"/>
      <c r="BK39" s="43"/>
      <c r="BL39" s="81"/>
      <c r="BM39" s="108"/>
      <c r="BN39" s="306"/>
      <c r="BO39" s="307"/>
      <c r="BP39" s="307"/>
      <c r="BQ39" s="308"/>
      <c r="BR39" s="306"/>
      <c r="BS39" s="307"/>
      <c r="BT39" s="307"/>
      <c r="BU39" s="308"/>
      <c r="BV39" s="335"/>
      <c r="BW39" s="336"/>
      <c r="BX39" s="336"/>
      <c r="BY39" s="336"/>
      <c r="BZ39" s="336"/>
      <c r="CA39" s="336"/>
      <c r="CB39" s="336"/>
      <c r="CC39" s="336"/>
      <c r="CD39" s="336"/>
      <c r="CE39" s="336"/>
      <c r="CF39" s="336"/>
      <c r="CG39" s="336"/>
      <c r="CH39" s="336"/>
      <c r="CI39" s="336"/>
      <c r="CJ39" s="336"/>
      <c r="CK39" s="336"/>
      <c r="CL39" s="336"/>
      <c r="CM39" s="336"/>
      <c r="CN39" s="336"/>
      <c r="CO39" s="337"/>
      <c r="CP39" s="43"/>
      <c r="CQ39" s="43"/>
      <c r="CR39" s="81"/>
      <c r="CS39" s="108"/>
      <c r="CT39" s="306"/>
      <c r="CU39" s="307"/>
      <c r="CV39" s="307"/>
      <c r="CW39" s="308"/>
      <c r="CX39" s="306"/>
      <c r="CY39" s="307"/>
      <c r="CZ39" s="307"/>
      <c r="DA39" s="308"/>
      <c r="DB39" s="335"/>
      <c r="DC39" s="336"/>
      <c r="DD39" s="336"/>
      <c r="DE39" s="336"/>
      <c r="DF39" s="336"/>
      <c r="DG39" s="336"/>
      <c r="DH39" s="336"/>
      <c r="DI39" s="336"/>
      <c r="DJ39" s="336"/>
      <c r="DK39" s="336"/>
      <c r="DL39" s="336"/>
      <c r="DM39" s="336"/>
      <c r="DN39" s="336"/>
      <c r="DO39" s="336"/>
      <c r="DP39" s="336"/>
      <c r="DQ39" s="336"/>
      <c r="DR39" s="336"/>
      <c r="DS39" s="336"/>
      <c r="DT39" s="336"/>
      <c r="DU39" s="337"/>
      <c r="DV39" s="43"/>
      <c r="DW39" s="43"/>
      <c r="DX39" s="81"/>
    </row>
    <row r="40" spans="1:129" ht="13.5" customHeight="1" x14ac:dyDescent="0.25">
      <c r="A40" s="297"/>
      <c r="B40" s="309"/>
      <c r="C40" s="310"/>
      <c r="D40" s="310"/>
      <c r="E40" s="311"/>
      <c r="F40" s="309"/>
      <c r="G40" s="310"/>
      <c r="H40" s="310"/>
      <c r="I40" s="311"/>
      <c r="J40" s="338"/>
      <c r="K40" s="339"/>
      <c r="L40" s="339"/>
      <c r="M40" s="339"/>
      <c r="N40" s="339"/>
      <c r="O40" s="339"/>
      <c r="P40" s="339"/>
      <c r="Q40" s="339"/>
      <c r="R40" s="339"/>
      <c r="S40" s="339"/>
      <c r="T40" s="339"/>
      <c r="U40" s="339"/>
      <c r="V40" s="339"/>
      <c r="W40" s="339"/>
      <c r="X40" s="339"/>
      <c r="Y40" s="339"/>
      <c r="Z40" s="339"/>
      <c r="AA40" s="339"/>
      <c r="AB40" s="339"/>
      <c r="AC40" s="340"/>
      <c r="AD40" s="43"/>
      <c r="AE40" s="43"/>
      <c r="AF40" s="81"/>
      <c r="AG40" s="108"/>
      <c r="AH40" s="309"/>
      <c r="AI40" s="310"/>
      <c r="AJ40" s="310"/>
      <c r="AK40" s="311"/>
      <c r="AL40" s="309"/>
      <c r="AM40" s="310"/>
      <c r="AN40" s="310"/>
      <c r="AO40" s="311"/>
      <c r="AP40" s="338"/>
      <c r="AQ40" s="339"/>
      <c r="AR40" s="339"/>
      <c r="AS40" s="339"/>
      <c r="AT40" s="339"/>
      <c r="AU40" s="339"/>
      <c r="AV40" s="339"/>
      <c r="AW40" s="339"/>
      <c r="AX40" s="339"/>
      <c r="AY40" s="339"/>
      <c r="AZ40" s="339"/>
      <c r="BA40" s="339"/>
      <c r="BB40" s="339"/>
      <c r="BC40" s="339"/>
      <c r="BD40" s="339"/>
      <c r="BE40" s="339"/>
      <c r="BF40" s="339"/>
      <c r="BG40" s="339"/>
      <c r="BH40" s="339"/>
      <c r="BI40" s="340"/>
      <c r="BJ40" s="43"/>
      <c r="BK40" s="43"/>
      <c r="BL40" s="81"/>
      <c r="BM40" s="108"/>
      <c r="BN40" s="309"/>
      <c r="BO40" s="310"/>
      <c r="BP40" s="310"/>
      <c r="BQ40" s="311"/>
      <c r="BR40" s="309"/>
      <c r="BS40" s="310"/>
      <c r="BT40" s="310"/>
      <c r="BU40" s="311"/>
      <c r="BV40" s="338"/>
      <c r="BW40" s="339"/>
      <c r="BX40" s="339"/>
      <c r="BY40" s="339"/>
      <c r="BZ40" s="339"/>
      <c r="CA40" s="339"/>
      <c r="CB40" s="339"/>
      <c r="CC40" s="339"/>
      <c r="CD40" s="339"/>
      <c r="CE40" s="339"/>
      <c r="CF40" s="339"/>
      <c r="CG40" s="339"/>
      <c r="CH40" s="339"/>
      <c r="CI40" s="339"/>
      <c r="CJ40" s="339"/>
      <c r="CK40" s="339"/>
      <c r="CL40" s="339"/>
      <c r="CM40" s="339"/>
      <c r="CN40" s="339"/>
      <c r="CO40" s="340"/>
      <c r="CP40" s="43"/>
      <c r="CQ40" s="43"/>
      <c r="CR40" s="81"/>
      <c r="CS40" s="108"/>
      <c r="CT40" s="309"/>
      <c r="CU40" s="310"/>
      <c r="CV40" s="310"/>
      <c r="CW40" s="311"/>
      <c r="CX40" s="309"/>
      <c r="CY40" s="310"/>
      <c r="CZ40" s="310"/>
      <c r="DA40" s="311"/>
      <c r="DB40" s="338"/>
      <c r="DC40" s="339"/>
      <c r="DD40" s="339"/>
      <c r="DE40" s="339"/>
      <c r="DF40" s="339"/>
      <c r="DG40" s="339"/>
      <c r="DH40" s="339"/>
      <c r="DI40" s="339"/>
      <c r="DJ40" s="339"/>
      <c r="DK40" s="339"/>
      <c r="DL40" s="339"/>
      <c r="DM40" s="339"/>
      <c r="DN40" s="339"/>
      <c r="DO40" s="339"/>
      <c r="DP40" s="339"/>
      <c r="DQ40" s="339"/>
      <c r="DR40" s="339"/>
      <c r="DS40" s="339"/>
      <c r="DT40" s="339"/>
      <c r="DU40" s="340"/>
      <c r="DV40" s="43"/>
      <c r="DW40" s="43"/>
      <c r="DX40" s="81"/>
    </row>
    <row r="41" spans="1:129" ht="14.25" thickBot="1" x14ac:dyDescent="0.3">
      <c r="A41" s="298"/>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3"/>
      <c r="AG41" s="109"/>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3"/>
      <c r="BM41" s="109"/>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3"/>
      <c r="CS41" s="109"/>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3"/>
    </row>
    <row r="42" spans="1:129" ht="14.25" customHeight="1" x14ac:dyDescent="0.2">
      <c r="A42" s="299" t="s">
        <v>38</v>
      </c>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9"/>
      <c r="AG42" s="132"/>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9"/>
      <c r="BM42" s="87"/>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142"/>
      <c r="CS42" s="132"/>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9"/>
      <c r="DY42" s="42"/>
    </row>
    <row r="43" spans="1:129" x14ac:dyDescent="0.2">
      <c r="A43" s="300"/>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81"/>
      <c r="AG43" s="13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81"/>
      <c r="BM43" s="90"/>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81"/>
      <c r="CS43" s="13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81"/>
    </row>
    <row r="44" spans="1:129" ht="13.5" x14ac:dyDescent="0.2">
      <c r="A44" s="300"/>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41">
        <v>3</v>
      </c>
      <c r="AC44" s="217"/>
      <c r="AD44" s="55">
        <v>1</v>
      </c>
      <c r="AE44" s="55">
        <v>1</v>
      </c>
      <c r="AF44" s="91">
        <v>20</v>
      </c>
      <c r="AG44" s="13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41">
        <v>3</v>
      </c>
      <c r="BI44" s="217"/>
      <c r="BJ44" s="55" t="str">
        <f>$AO$3</f>
        <v xml:space="preserve"> </v>
      </c>
      <c r="BK44" s="55" t="str">
        <f>$AW$3</f>
        <v xml:space="preserve"> </v>
      </c>
      <c r="BL44" s="91">
        <v>20</v>
      </c>
      <c r="BM44" s="90"/>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41">
        <v>3</v>
      </c>
      <c r="CO44" s="148"/>
      <c r="CP44" s="55" t="str">
        <f>$BU$3</f>
        <v xml:space="preserve"> </v>
      </c>
      <c r="CQ44" s="55" t="str">
        <f>$CC$3</f>
        <v xml:space="preserve"> </v>
      </c>
      <c r="CR44" s="91">
        <v>20</v>
      </c>
      <c r="CS44" s="13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41">
        <v>3</v>
      </c>
      <c r="DU44" s="217"/>
      <c r="DV44" s="55">
        <f>$DA$3</f>
        <v>0</v>
      </c>
      <c r="DW44" s="55">
        <f>$DI$3</f>
        <v>0</v>
      </c>
      <c r="DX44" s="91">
        <v>20</v>
      </c>
    </row>
    <row r="45" spans="1:129" ht="13.5" x14ac:dyDescent="0.2">
      <c r="A45" s="300"/>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41">
        <v>4</v>
      </c>
      <c r="AC45" s="217"/>
      <c r="AD45" s="55">
        <v>1</v>
      </c>
      <c r="AE45" s="55">
        <v>1</v>
      </c>
      <c r="AF45" s="91">
        <v>20</v>
      </c>
      <c r="AG45" s="13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41">
        <v>4</v>
      </c>
      <c r="BI45" s="217"/>
      <c r="BJ45" s="55" t="str">
        <f t="shared" ref="BJ45:BJ74" si="0">$AO$3</f>
        <v xml:space="preserve"> </v>
      </c>
      <c r="BK45" s="55" t="str">
        <f t="shared" ref="BK45:BK74" si="1">$AW$3</f>
        <v xml:space="preserve"> </v>
      </c>
      <c r="BL45" s="91">
        <v>20</v>
      </c>
      <c r="BM45" s="90"/>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41">
        <v>4</v>
      </c>
      <c r="CO45" s="148"/>
      <c r="CP45" s="55" t="str">
        <f t="shared" ref="CP45:CP74" si="2">$BU$3</f>
        <v xml:space="preserve"> </v>
      </c>
      <c r="CQ45" s="55" t="str">
        <f t="shared" ref="CQ45:CQ74" si="3">$CC$3</f>
        <v xml:space="preserve"> </v>
      </c>
      <c r="CR45" s="91">
        <v>20</v>
      </c>
      <c r="CS45" s="13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41">
        <v>4</v>
      </c>
      <c r="DU45" s="217"/>
      <c r="DV45" s="55">
        <f t="shared" ref="DV45:DV74" si="4">$DA$3</f>
        <v>0</v>
      </c>
      <c r="DW45" s="55">
        <f t="shared" ref="DW45:DW74" si="5">$DI$3</f>
        <v>0</v>
      </c>
      <c r="DX45" s="91">
        <v>20</v>
      </c>
    </row>
    <row r="46" spans="1:129" ht="13.5" x14ac:dyDescent="0.2">
      <c r="A46" s="300"/>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41">
        <v>5</v>
      </c>
      <c r="AC46" s="217"/>
      <c r="AD46" s="55">
        <v>1</v>
      </c>
      <c r="AE46" s="55">
        <v>1</v>
      </c>
      <c r="AF46" s="91">
        <v>20</v>
      </c>
      <c r="AG46" s="13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41">
        <v>5</v>
      </c>
      <c r="BI46" s="217"/>
      <c r="BJ46" s="55" t="str">
        <f t="shared" si="0"/>
        <v xml:space="preserve"> </v>
      </c>
      <c r="BK46" s="55" t="str">
        <f t="shared" si="1"/>
        <v xml:space="preserve"> </v>
      </c>
      <c r="BL46" s="91">
        <v>20</v>
      </c>
      <c r="BM46" s="90"/>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41">
        <v>5</v>
      </c>
      <c r="CO46" s="148"/>
      <c r="CP46" s="55" t="str">
        <f t="shared" si="2"/>
        <v xml:space="preserve"> </v>
      </c>
      <c r="CQ46" s="55" t="str">
        <f t="shared" si="3"/>
        <v xml:space="preserve"> </v>
      </c>
      <c r="CR46" s="91">
        <v>20</v>
      </c>
      <c r="CS46" s="13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41">
        <v>5</v>
      </c>
      <c r="DU46" s="217"/>
      <c r="DV46" s="55">
        <f t="shared" si="4"/>
        <v>0</v>
      </c>
      <c r="DW46" s="55">
        <f t="shared" si="5"/>
        <v>0</v>
      </c>
      <c r="DX46" s="91">
        <v>20</v>
      </c>
    </row>
    <row r="47" spans="1:129" ht="13.5" x14ac:dyDescent="0.2">
      <c r="A47" s="300"/>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41">
        <v>6</v>
      </c>
      <c r="AC47" s="217"/>
      <c r="AD47" s="55">
        <v>1</v>
      </c>
      <c r="AE47" s="55">
        <v>1</v>
      </c>
      <c r="AF47" s="91">
        <v>20</v>
      </c>
      <c r="AG47" s="13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41">
        <v>6</v>
      </c>
      <c r="BI47" s="217"/>
      <c r="BJ47" s="55" t="str">
        <f t="shared" si="0"/>
        <v xml:space="preserve"> </v>
      </c>
      <c r="BK47" s="55" t="str">
        <f t="shared" si="1"/>
        <v xml:space="preserve"> </v>
      </c>
      <c r="BL47" s="91">
        <v>20</v>
      </c>
      <c r="BM47" s="90"/>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41">
        <v>6</v>
      </c>
      <c r="CO47" s="148"/>
      <c r="CP47" s="55" t="str">
        <f t="shared" si="2"/>
        <v xml:space="preserve"> </v>
      </c>
      <c r="CQ47" s="55" t="str">
        <f t="shared" si="3"/>
        <v xml:space="preserve"> </v>
      </c>
      <c r="CR47" s="91">
        <v>20</v>
      </c>
      <c r="CS47" s="13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41">
        <v>6</v>
      </c>
      <c r="DU47" s="217"/>
      <c r="DV47" s="55">
        <f t="shared" si="4"/>
        <v>0</v>
      </c>
      <c r="DW47" s="55">
        <f t="shared" si="5"/>
        <v>0</v>
      </c>
      <c r="DX47" s="91">
        <v>20</v>
      </c>
    </row>
    <row r="48" spans="1:129" ht="13.5" x14ac:dyDescent="0.2">
      <c r="A48" s="300"/>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41">
        <v>7</v>
      </c>
      <c r="AC48" s="217"/>
      <c r="AD48" s="55">
        <v>1</v>
      </c>
      <c r="AE48" s="55">
        <v>1</v>
      </c>
      <c r="AF48" s="91">
        <v>20</v>
      </c>
      <c r="AG48" s="13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41">
        <v>7</v>
      </c>
      <c r="BI48" s="217"/>
      <c r="BJ48" s="55" t="str">
        <f t="shared" si="0"/>
        <v xml:space="preserve"> </v>
      </c>
      <c r="BK48" s="55" t="str">
        <f t="shared" si="1"/>
        <v xml:space="preserve"> </v>
      </c>
      <c r="BL48" s="91">
        <v>20</v>
      </c>
      <c r="BM48" s="90"/>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41">
        <v>7</v>
      </c>
      <c r="CO48" s="148"/>
      <c r="CP48" s="55" t="str">
        <f t="shared" si="2"/>
        <v xml:space="preserve"> </v>
      </c>
      <c r="CQ48" s="55" t="str">
        <f t="shared" si="3"/>
        <v xml:space="preserve"> </v>
      </c>
      <c r="CR48" s="91">
        <v>20</v>
      </c>
      <c r="CS48" s="13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41">
        <v>7</v>
      </c>
      <c r="DU48" s="217"/>
      <c r="DV48" s="55">
        <f t="shared" si="4"/>
        <v>0</v>
      </c>
      <c r="DW48" s="55">
        <f t="shared" si="5"/>
        <v>0</v>
      </c>
      <c r="DX48" s="91">
        <v>20</v>
      </c>
    </row>
    <row r="49" spans="1:128" ht="13.5" x14ac:dyDescent="0.2">
      <c r="A49" s="300"/>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41">
        <v>10</v>
      </c>
      <c r="AC49" s="217"/>
      <c r="AD49" s="55">
        <v>1</v>
      </c>
      <c r="AE49" s="55">
        <v>1</v>
      </c>
      <c r="AF49" s="91">
        <v>20</v>
      </c>
      <c r="AG49" s="13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41">
        <v>10</v>
      </c>
      <c r="BI49" s="217"/>
      <c r="BJ49" s="55" t="str">
        <f t="shared" si="0"/>
        <v xml:space="preserve"> </v>
      </c>
      <c r="BK49" s="55" t="str">
        <f t="shared" si="1"/>
        <v xml:space="preserve"> </v>
      </c>
      <c r="BL49" s="91">
        <v>20</v>
      </c>
      <c r="BM49" s="90"/>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41">
        <v>10</v>
      </c>
      <c r="CO49" s="148"/>
      <c r="CP49" s="55" t="str">
        <f t="shared" si="2"/>
        <v xml:space="preserve"> </v>
      </c>
      <c r="CQ49" s="55" t="str">
        <f t="shared" si="3"/>
        <v xml:space="preserve"> </v>
      </c>
      <c r="CR49" s="91">
        <v>20</v>
      </c>
      <c r="CS49" s="13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41">
        <v>10</v>
      </c>
      <c r="DU49" s="217"/>
      <c r="DV49" s="55">
        <f t="shared" si="4"/>
        <v>0</v>
      </c>
      <c r="DW49" s="55">
        <f t="shared" si="5"/>
        <v>0</v>
      </c>
      <c r="DX49" s="91">
        <v>20</v>
      </c>
    </row>
    <row r="50" spans="1:128" ht="13.5" x14ac:dyDescent="0.2">
      <c r="A50" s="300"/>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41">
        <v>11</v>
      </c>
      <c r="AC50" s="217"/>
      <c r="AD50" s="55">
        <v>1</v>
      </c>
      <c r="AE50" s="55">
        <v>1</v>
      </c>
      <c r="AF50" s="91">
        <v>20</v>
      </c>
      <c r="AG50" s="13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41">
        <v>11</v>
      </c>
      <c r="BI50" s="217"/>
      <c r="BJ50" s="55" t="str">
        <f t="shared" si="0"/>
        <v xml:space="preserve"> </v>
      </c>
      <c r="BK50" s="55" t="str">
        <f t="shared" si="1"/>
        <v xml:space="preserve"> </v>
      </c>
      <c r="BL50" s="91">
        <v>20</v>
      </c>
      <c r="BM50" s="90"/>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41">
        <v>11</v>
      </c>
      <c r="CO50" s="148"/>
      <c r="CP50" s="55" t="str">
        <f t="shared" si="2"/>
        <v xml:space="preserve"> </v>
      </c>
      <c r="CQ50" s="55" t="str">
        <f t="shared" si="3"/>
        <v xml:space="preserve"> </v>
      </c>
      <c r="CR50" s="91">
        <v>20</v>
      </c>
      <c r="CS50" s="13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41">
        <v>11</v>
      </c>
      <c r="DU50" s="217"/>
      <c r="DV50" s="55">
        <f t="shared" si="4"/>
        <v>0</v>
      </c>
      <c r="DW50" s="55">
        <f t="shared" si="5"/>
        <v>0</v>
      </c>
      <c r="DX50" s="91">
        <v>20</v>
      </c>
    </row>
    <row r="51" spans="1:128" ht="13.5" x14ac:dyDescent="0.2">
      <c r="A51" s="300"/>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41">
        <v>12</v>
      </c>
      <c r="AC51" s="217"/>
      <c r="AD51" s="55">
        <v>1</v>
      </c>
      <c r="AE51" s="55">
        <v>1</v>
      </c>
      <c r="AF51" s="91">
        <v>20</v>
      </c>
      <c r="AG51" s="13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41">
        <v>12</v>
      </c>
      <c r="BI51" s="217"/>
      <c r="BJ51" s="55" t="str">
        <f t="shared" si="0"/>
        <v xml:space="preserve"> </v>
      </c>
      <c r="BK51" s="55" t="str">
        <f t="shared" si="1"/>
        <v xml:space="preserve"> </v>
      </c>
      <c r="BL51" s="91">
        <v>20</v>
      </c>
      <c r="BM51" s="90"/>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41">
        <v>12</v>
      </c>
      <c r="CO51" s="148"/>
      <c r="CP51" s="55" t="str">
        <f t="shared" si="2"/>
        <v xml:space="preserve"> </v>
      </c>
      <c r="CQ51" s="55" t="str">
        <f t="shared" si="3"/>
        <v xml:space="preserve"> </v>
      </c>
      <c r="CR51" s="91">
        <v>20</v>
      </c>
      <c r="CS51" s="13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41">
        <v>12</v>
      </c>
      <c r="DU51" s="217"/>
      <c r="DV51" s="55">
        <f t="shared" si="4"/>
        <v>0</v>
      </c>
      <c r="DW51" s="55">
        <f t="shared" si="5"/>
        <v>0</v>
      </c>
      <c r="DX51" s="91">
        <v>20</v>
      </c>
    </row>
    <row r="52" spans="1:128" ht="13.5" x14ac:dyDescent="0.2">
      <c r="A52" s="300"/>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41">
        <v>13</v>
      </c>
      <c r="AC52" s="217"/>
      <c r="AD52" s="55">
        <v>1</v>
      </c>
      <c r="AE52" s="55">
        <v>1</v>
      </c>
      <c r="AF52" s="91">
        <v>20</v>
      </c>
      <c r="AG52" s="13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41">
        <v>13</v>
      </c>
      <c r="BI52" s="217"/>
      <c r="BJ52" s="55" t="str">
        <f t="shared" si="0"/>
        <v xml:space="preserve"> </v>
      </c>
      <c r="BK52" s="55" t="str">
        <f t="shared" si="1"/>
        <v xml:space="preserve"> </v>
      </c>
      <c r="BL52" s="91">
        <v>20</v>
      </c>
      <c r="BM52" s="90"/>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41">
        <v>13</v>
      </c>
      <c r="CO52" s="148"/>
      <c r="CP52" s="55" t="str">
        <f t="shared" si="2"/>
        <v xml:space="preserve"> </v>
      </c>
      <c r="CQ52" s="55" t="str">
        <f t="shared" si="3"/>
        <v xml:space="preserve"> </v>
      </c>
      <c r="CR52" s="91">
        <v>20</v>
      </c>
      <c r="CS52" s="13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41">
        <v>13</v>
      </c>
      <c r="DU52" s="217"/>
      <c r="DV52" s="55">
        <f t="shared" si="4"/>
        <v>0</v>
      </c>
      <c r="DW52" s="55">
        <f t="shared" si="5"/>
        <v>0</v>
      </c>
      <c r="DX52" s="91">
        <v>20</v>
      </c>
    </row>
    <row r="53" spans="1:128" ht="13.5" x14ac:dyDescent="0.2">
      <c r="A53" s="300"/>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41">
        <v>14</v>
      </c>
      <c r="AC53" s="217"/>
      <c r="AD53" s="55">
        <v>1</v>
      </c>
      <c r="AE53" s="55">
        <v>1</v>
      </c>
      <c r="AF53" s="91">
        <v>20</v>
      </c>
      <c r="AG53" s="13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41">
        <v>14</v>
      </c>
      <c r="BI53" s="217"/>
      <c r="BJ53" s="55" t="str">
        <f t="shared" si="0"/>
        <v xml:space="preserve"> </v>
      </c>
      <c r="BK53" s="55" t="str">
        <f t="shared" si="1"/>
        <v xml:space="preserve"> </v>
      </c>
      <c r="BL53" s="91">
        <v>20</v>
      </c>
      <c r="BM53" s="90"/>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41">
        <v>14</v>
      </c>
      <c r="CO53" s="148"/>
      <c r="CP53" s="55" t="str">
        <f t="shared" si="2"/>
        <v xml:space="preserve"> </v>
      </c>
      <c r="CQ53" s="55" t="str">
        <f t="shared" si="3"/>
        <v xml:space="preserve"> </v>
      </c>
      <c r="CR53" s="91">
        <v>20</v>
      </c>
      <c r="CS53" s="13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41">
        <v>14</v>
      </c>
      <c r="DU53" s="217"/>
      <c r="DV53" s="55">
        <f t="shared" si="4"/>
        <v>0</v>
      </c>
      <c r="DW53" s="55">
        <f t="shared" si="5"/>
        <v>0</v>
      </c>
      <c r="DX53" s="91">
        <v>20</v>
      </c>
    </row>
    <row r="54" spans="1:128" ht="13.5" x14ac:dyDescent="0.2">
      <c r="A54" s="300"/>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41">
        <v>17</v>
      </c>
      <c r="AC54" s="217"/>
      <c r="AD54" s="55">
        <v>1</v>
      </c>
      <c r="AE54" s="55">
        <v>1</v>
      </c>
      <c r="AF54" s="91">
        <v>20</v>
      </c>
      <c r="AG54" s="13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41">
        <v>17</v>
      </c>
      <c r="BI54" s="217"/>
      <c r="BJ54" s="55" t="str">
        <f t="shared" si="0"/>
        <v xml:space="preserve"> </v>
      </c>
      <c r="BK54" s="55" t="str">
        <f t="shared" si="1"/>
        <v xml:space="preserve"> </v>
      </c>
      <c r="BL54" s="91">
        <v>20</v>
      </c>
      <c r="BM54" s="90"/>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41">
        <v>17</v>
      </c>
      <c r="CO54" s="148"/>
      <c r="CP54" s="55" t="str">
        <f t="shared" si="2"/>
        <v xml:space="preserve"> </v>
      </c>
      <c r="CQ54" s="55" t="str">
        <f t="shared" si="3"/>
        <v xml:space="preserve"> </v>
      </c>
      <c r="CR54" s="91">
        <v>20</v>
      </c>
      <c r="CS54" s="13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41">
        <v>17</v>
      </c>
      <c r="DU54" s="217"/>
      <c r="DV54" s="55">
        <f t="shared" si="4"/>
        <v>0</v>
      </c>
      <c r="DW54" s="55">
        <f t="shared" si="5"/>
        <v>0</v>
      </c>
      <c r="DX54" s="91">
        <v>20</v>
      </c>
    </row>
    <row r="55" spans="1:128" ht="13.5" x14ac:dyDescent="0.2">
      <c r="A55" s="300"/>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41">
        <v>18</v>
      </c>
      <c r="AC55" s="217"/>
      <c r="AD55" s="55">
        <v>1</v>
      </c>
      <c r="AE55" s="55">
        <v>1</v>
      </c>
      <c r="AF55" s="91">
        <v>20</v>
      </c>
      <c r="AG55" s="13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41">
        <v>18</v>
      </c>
      <c r="BI55" s="217"/>
      <c r="BJ55" s="55" t="str">
        <f t="shared" si="0"/>
        <v xml:space="preserve"> </v>
      </c>
      <c r="BK55" s="55" t="str">
        <f t="shared" si="1"/>
        <v xml:space="preserve"> </v>
      </c>
      <c r="BL55" s="91">
        <v>20</v>
      </c>
      <c r="BM55" s="90"/>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41">
        <v>18</v>
      </c>
      <c r="CO55" s="148"/>
      <c r="CP55" s="55" t="str">
        <f t="shared" si="2"/>
        <v xml:space="preserve"> </v>
      </c>
      <c r="CQ55" s="55" t="str">
        <f t="shared" si="3"/>
        <v xml:space="preserve"> </v>
      </c>
      <c r="CR55" s="91">
        <v>20</v>
      </c>
      <c r="CS55" s="13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41">
        <v>18</v>
      </c>
      <c r="DU55" s="217"/>
      <c r="DV55" s="55">
        <f t="shared" si="4"/>
        <v>0</v>
      </c>
      <c r="DW55" s="55">
        <f t="shared" si="5"/>
        <v>0</v>
      </c>
      <c r="DX55" s="91">
        <v>20</v>
      </c>
    </row>
    <row r="56" spans="1:128" ht="13.5" x14ac:dyDescent="0.2">
      <c r="A56" s="300"/>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41">
        <v>19</v>
      </c>
      <c r="AC56" s="217"/>
      <c r="AD56" s="55">
        <v>1</v>
      </c>
      <c r="AE56" s="55">
        <v>1</v>
      </c>
      <c r="AF56" s="91">
        <v>20</v>
      </c>
      <c r="AG56" s="13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41">
        <v>19</v>
      </c>
      <c r="BI56" s="217"/>
      <c r="BJ56" s="55" t="str">
        <f t="shared" si="0"/>
        <v xml:space="preserve"> </v>
      </c>
      <c r="BK56" s="55" t="str">
        <f t="shared" si="1"/>
        <v xml:space="preserve"> </v>
      </c>
      <c r="BL56" s="91">
        <v>20</v>
      </c>
      <c r="BM56" s="90"/>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41">
        <v>19</v>
      </c>
      <c r="CO56" s="148"/>
      <c r="CP56" s="55" t="str">
        <f t="shared" si="2"/>
        <v xml:space="preserve"> </v>
      </c>
      <c r="CQ56" s="55" t="str">
        <f t="shared" si="3"/>
        <v xml:space="preserve"> </v>
      </c>
      <c r="CR56" s="91">
        <v>20</v>
      </c>
      <c r="CS56" s="13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41">
        <v>19</v>
      </c>
      <c r="DU56" s="217"/>
      <c r="DV56" s="55">
        <f t="shared" si="4"/>
        <v>0</v>
      </c>
      <c r="DW56" s="55">
        <f t="shared" si="5"/>
        <v>0</v>
      </c>
      <c r="DX56" s="91">
        <v>20</v>
      </c>
    </row>
    <row r="57" spans="1:128" ht="13.5" x14ac:dyDescent="0.2">
      <c r="A57" s="300"/>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41">
        <v>20</v>
      </c>
      <c r="AC57" s="217"/>
      <c r="AD57" s="55">
        <v>1</v>
      </c>
      <c r="AE57" s="55">
        <v>1</v>
      </c>
      <c r="AF57" s="91">
        <v>20</v>
      </c>
      <c r="AG57" s="13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41">
        <v>20</v>
      </c>
      <c r="BI57" s="217"/>
      <c r="BJ57" s="55" t="str">
        <f t="shared" si="0"/>
        <v xml:space="preserve"> </v>
      </c>
      <c r="BK57" s="55" t="str">
        <f t="shared" si="1"/>
        <v xml:space="preserve"> </v>
      </c>
      <c r="BL57" s="91">
        <v>20</v>
      </c>
      <c r="BM57" s="90"/>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41">
        <v>20</v>
      </c>
      <c r="CO57" s="148"/>
      <c r="CP57" s="55" t="str">
        <f t="shared" si="2"/>
        <v xml:space="preserve"> </v>
      </c>
      <c r="CQ57" s="55" t="str">
        <f t="shared" si="3"/>
        <v xml:space="preserve"> </v>
      </c>
      <c r="CR57" s="91">
        <v>20</v>
      </c>
      <c r="CS57" s="13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41">
        <v>20</v>
      </c>
      <c r="DU57" s="217"/>
      <c r="DV57" s="55">
        <f t="shared" si="4"/>
        <v>0</v>
      </c>
      <c r="DW57" s="55">
        <f t="shared" si="5"/>
        <v>0</v>
      </c>
      <c r="DX57" s="91">
        <v>20</v>
      </c>
    </row>
    <row r="58" spans="1:128" ht="13.5" x14ac:dyDescent="0.2">
      <c r="A58" s="300"/>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41">
        <v>21</v>
      </c>
      <c r="AC58" s="217"/>
      <c r="AD58" s="55">
        <v>1</v>
      </c>
      <c r="AE58" s="55">
        <v>1</v>
      </c>
      <c r="AF58" s="91">
        <v>20</v>
      </c>
      <c r="AG58" s="13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41">
        <v>21</v>
      </c>
      <c r="BI58" s="217"/>
      <c r="BJ58" s="55" t="str">
        <f t="shared" si="0"/>
        <v xml:space="preserve"> </v>
      </c>
      <c r="BK58" s="55" t="str">
        <f t="shared" si="1"/>
        <v xml:space="preserve"> </v>
      </c>
      <c r="BL58" s="91">
        <v>20</v>
      </c>
      <c r="BM58" s="90"/>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41">
        <v>21</v>
      </c>
      <c r="CO58" s="148"/>
      <c r="CP58" s="55" t="str">
        <f t="shared" si="2"/>
        <v xml:space="preserve"> </v>
      </c>
      <c r="CQ58" s="55" t="str">
        <f t="shared" si="3"/>
        <v xml:space="preserve"> </v>
      </c>
      <c r="CR58" s="91">
        <v>20</v>
      </c>
      <c r="CS58" s="13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41">
        <v>21</v>
      </c>
      <c r="DU58" s="217"/>
      <c r="DV58" s="55">
        <f t="shared" si="4"/>
        <v>0</v>
      </c>
      <c r="DW58" s="55">
        <f t="shared" si="5"/>
        <v>0</v>
      </c>
      <c r="DX58" s="91">
        <v>20</v>
      </c>
    </row>
    <row r="59" spans="1:128" ht="13.5" x14ac:dyDescent="0.2">
      <c r="A59" s="300"/>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41">
        <v>24</v>
      </c>
      <c r="AC59" s="217"/>
      <c r="AD59" s="55">
        <v>1</v>
      </c>
      <c r="AE59" s="55">
        <v>1</v>
      </c>
      <c r="AF59" s="91">
        <v>20</v>
      </c>
      <c r="AG59" s="13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41">
        <v>24</v>
      </c>
      <c r="BI59" s="217"/>
      <c r="BJ59" s="55" t="str">
        <f t="shared" si="0"/>
        <v xml:space="preserve"> </v>
      </c>
      <c r="BK59" s="55" t="str">
        <f t="shared" si="1"/>
        <v xml:space="preserve"> </v>
      </c>
      <c r="BL59" s="91">
        <v>20</v>
      </c>
      <c r="BM59" s="90"/>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41">
        <v>24</v>
      </c>
      <c r="CO59" s="148"/>
      <c r="CP59" s="55" t="str">
        <f t="shared" si="2"/>
        <v xml:space="preserve"> </v>
      </c>
      <c r="CQ59" s="55" t="str">
        <f t="shared" si="3"/>
        <v xml:space="preserve"> </v>
      </c>
      <c r="CR59" s="91">
        <v>20</v>
      </c>
      <c r="CS59" s="13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41">
        <v>24</v>
      </c>
      <c r="DU59" s="217"/>
      <c r="DV59" s="55">
        <f t="shared" si="4"/>
        <v>0</v>
      </c>
      <c r="DW59" s="55">
        <f t="shared" si="5"/>
        <v>0</v>
      </c>
      <c r="DX59" s="91">
        <v>20</v>
      </c>
    </row>
    <row r="60" spans="1:128" ht="13.5" x14ac:dyDescent="0.2">
      <c r="A60" s="300"/>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1">
        <v>25</v>
      </c>
      <c r="AC60" s="217"/>
      <c r="AD60" s="55">
        <v>1</v>
      </c>
      <c r="AE60" s="55">
        <v>1</v>
      </c>
      <c r="AF60" s="91">
        <v>20</v>
      </c>
      <c r="AG60" s="13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41">
        <v>25</v>
      </c>
      <c r="BI60" s="217"/>
      <c r="BJ60" s="55" t="str">
        <f t="shared" si="0"/>
        <v xml:space="preserve"> </v>
      </c>
      <c r="BK60" s="55" t="str">
        <f t="shared" si="1"/>
        <v xml:space="preserve"> </v>
      </c>
      <c r="BL60" s="91">
        <v>20</v>
      </c>
      <c r="BM60" s="90"/>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41">
        <v>25</v>
      </c>
      <c r="CO60" s="148"/>
      <c r="CP60" s="55" t="str">
        <f t="shared" si="2"/>
        <v xml:space="preserve"> </v>
      </c>
      <c r="CQ60" s="55" t="str">
        <f t="shared" si="3"/>
        <v xml:space="preserve"> </v>
      </c>
      <c r="CR60" s="91">
        <v>20</v>
      </c>
      <c r="CS60" s="13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41">
        <v>25</v>
      </c>
      <c r="DU60" s="217"/>
      <c r="DV60" s="55">
        <f t="shared" si="4"/>
        <v>0</v>
      </c>
      <c r="DW60" s="55">
        <f t="shared" si="5"/>
        <v>0</v>
      </c>
      <c r="DX60" s="91">
        <v>20</v>
      </c>
    </row>
    <row r="61" spans="1:128" ht="13.5" x14ac:dyDescent="0.2">
      <c r="A61" s="300"/>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1">
        <v>26</v>
      </c>
      <c r="AC61" s="217"/>
      <c r="AD61" s="55">
        <v>1</v>
      </c>
      <c r="AE61" s="55">
        <v>1</v>
      </c>
      <c r="AF61" s="91">
        <v>20</v>
      </c>
      <c r="AG61" s="13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41">
        <v>26</v>
      </c>
      <c r="BI61" s="217"/>
      <c r="BJ61" s="55" t="str">
        <f t="shared" si="0"/>
        <v xml:space="preserve"> </v>
      </c>
      <c r="BK61" s="55" t="str">
        <f t="shared" si="1"/>
        <v xml:space="preserve"> </v>
      </c>
      <c r="BL61" s="91">
        <v>20</v>
      </c>
      <c r="BM61" s="90"/>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41">
        <v>26</v>
      </c>
      <c r="CO61" s="148"/>
      <c r="CP61" s="55" t="str">
        <f t="shared" si="2"/>
        <v xml:space="preserve"> </v>
      </c>
      <c r="CQ61" s="55" t="str">
        <f t="shared" si="3"/>
        <v xml:space="preserve"> </v>
      </c>
      <c r="CR61" s="91">
        <v>20</v>
      </c>
      <c r="CS61" s="13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41">
        <v>26</v>
      </c>
      <c r="DU61" s="217"/>
      <c r="DV61" s="55">
        <f t="shared" si="4"/>
        <v>0</v>
      </c>
      <c r="DW61" s="55">
        <f t="shared" si="5"/>
        <v>0</v>
      </c>
      <c r="DX61" s="91">
        <v>20</v>
      </c>
    </row>
    <row r="62" spans="1:128" ht="13.5" x14ac:dyDescent="0.2">
      <c r="A62" s="300"/>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41">
        <v>27</v>
      </c>
      <c r="AC62" s="217"/>
      <c r="AD62" s="55">
        <v>1</v>
      </c>
      <c r="AE62" s="55">
        <v>1</v>
      </c>
      <c r="AF62" s="91">
        <v>20</v>
      </c>
      <c r="AG62" s="13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41">
        <v>27</v>
      </c>
      <c r="BI62" s="217"/>
      <c r="BJ62" s="55" t="str">
        <f t="shared" si="0"/>
        <v xml:space="preserve"> </v>
      </c>
      <c r="BK62" s="55" t="str">
        <f t="shared" si="1"/>
        <v xml:space="preserve"> </v>
      </c>
      <c r="BL62" s="91">
        <v>20</v>
      </c>
      <c r="BM62" s="90"/>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41">
        <v>27</v>
      </c>
      <c r="CO62" s="148"/>
      <c r="CP62" s="55" t="str">
        <f t="shared" si="2"/>
        <v xml:space="preserve"> </v>
      </c>
      <c r="CQ62" s="55" t="str">
        <f t="shared" si="3"/>
        <v xml:space="preserve"> </v>
      </c>
      <c r="CR62" s="91">
        <v>20</v>
      </c>
      <c r="CS62" s="13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41">
        <v>27</v>
      </c>
      <c r="DU62" s="217"/>
      <c r="DV62" s="55">
        <f t="shared" si="4"/>
        <v>0</v>
      </c>
      <c r="DW62" s="55">
        <f t="shared" si="5"/>
        <v>0</v>
      </c>
      <c r="DX62" s="91">
        <v>20</v>
      </c>
    </row>
    <row r="63" spans="1:128" ht="13.5" x14ac:dyDescent="0.2">
      <c r="A63" s="300"/>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v>28</v>
      </c>
      <c r="AC63" s="217"/>
      <c r="AD63" s="55">
        <v>1</v>
      </c>
      <c r="AE63" s="55">
        <v>1</v>
      </c>
      <c r="AF63" s="91">
        <v>20</v>
      </c>
      <c r="AG63" s="13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41">
        <v>28</v>
      </c>
      <c r="BI63" s="217"/>
      <c r="BJ63" s="55" t="str">
        <f t="shared" si="0"/>
        <v xml:space="preserve"> </v>
      </c>
      <c r="BK63" s="55" t="str">
        <f t="shared" si="1"/>
        <v xml:space="preserve"> </v>
      </c>
      <c r="BL63" s="91">
        <v>20</v>
      </c>
      <c r="BM63" s="90"/>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41">
        <v>28</v>
      </c>
      <c r="CO63" s="148"/>
      <c r="CP63" s="55" t="str">
        <f t="shared" si="2"/>
        <v xml:space="preserve"> </v>
      </c>
      <c r="CQ63" s="55" t="str">
        <f t="shared" si="3"/>
        <v xml:space="preserve"> </v>
      </c>
      <c r="CR63" s="91">
        <v>20</v>
      </c>
      <c r="CS63" s="13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41">
        <v>28</v>
      </c>
      <c r="DU63" s="217"/>
      <c r="DV63" s="55">
        <f t="shared" si="4"/>
        <v>0</v>
      </c>
      <c r="DW63" s="55">
        <f t="shared" si="5"/>
        <v>0</v>
      </c>
      <c r="DX63" s="91">
        <v>20</v>
      </c>
    </row>
    <row r="64" spans="1:128" ht="13.5" x14ac:dyDescent="0.2">
      <c r="A64" s="300"/>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v>31</v>
      </c>
      <c r="AC64" s="217"/>
      <c r="AD64" s="55">
        <v>1</v>
      </c>
      <c r="AE64" s="55">
        <v>1</v>
      </c>
      <c r="AF64" s="91">
        <v>20</v>
      </c>
      <c r="AG64" s="13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41">
        <v>31</v>
      </c>
      <c r="BI64" s="217"/>
      <c r="BJ64" s="55" t="str">
        <f t="shared" si="0"/>
        <v xml:space="preserve"> </v>
      </c>
      <c r="BK64" s="55" t="str">
        <f t="shared" si="1"/>
        <v xml:space="preserve"> </v>
      </c>
      <c r="BL64" s="91">
        <v>20</v>
      </c>
      <c r="BM64" s="90"/>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41">
        <v>31</v>
      </c>
      <c r="CO64" s="148"/>
      <c r="CP64" s="55" t="str">
        <f t="shared" si="2"/>
        <v xml:space="preserve"> </v>
      </c>
      <c r="CQ64" s="55" t="str">
        <f t="shared" si="3"/>
        <v xml:space="preserve"> </v>
      </c>
      <c r="CR64" s="91">
        <v>20</v>
      </c>
      <c r="CS64" s="13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41">
        <v>31</v>
      </c>
      <c r="DU64" s="217"/>
      <c r="DV64" s="55">
        <f t="shared" si="4"/>
        <v>0</v>
      </c>
      <c r="DW64" s="55">
        <f t="shared" si="5"/>
        <v>0</v>
      </c>
      <c r="DX64" s="91">
        <v>20</v>
      </c>
    </row>
    <row r="65" spans="1:128" ht="13.5" x14ac:dyDescent="0.2">
      <c r="A65" s="300"/>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170"/>
      <c r="AC65" s="171"/>
      <c r="AD65" s="55">
        <v>1</v>
      </c>
      <c r="AE65" s="55">
        <v>1</v>
      </c>
      <c r="AF65" s="91">
        <v>20</v>
      </c>
      <c r="AG65" s="13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170"/>
      <c r="BI65" s="171"/>
      <c r="BJ65" s="55" t="str">
        <f t="shared" si="0"/>
        <v xml:space="preserve"> </v>
      </c>
      <c r="BK65" s="55" t="str">
        <f t="shared" si="1"/>
        <v xml:space="preserve"> </v>
      </c>
      <c r="BL65" s="91">
        <v>20</v>
      </c>
      <c r="BM65" s="90"/>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170"/>
      <c r="CO65" s="171"/>
      <c r="CP65" s="55" t="str">
        <f t="shared" si="2"/>
        <v xml:space="preserve"> </v>
      </c>
      <c r="CQ65" s="55" t="str">
        <f t="shared" si="3"/>
        <v xml:space="preserve"> </v>
      </c>
      <c r="CR65" s="91">
        <v>20</v>
      </c>
      <c r="CS65" s="13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170"/>
      <c r="DU65" s="171"/>
      <c r="DV65" s="55">
        <f t="shared" si="4"/>
        <v>0</v>
      </c>
      <c r="DW65" s="55">
        <f t="shared" si="5"/>
        <v>0</v>
      </c>
      <c r="DX65" s="91">
        <v>20</v>
      </c>
    </row>
    <row r="66" spans="1:128" x14ac:dyDescent="0.2">
      <c r="A66" s="300"/>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5">
        <v>1</v>
      </c>
      <c r="AE66" s="55">
        <v>1</v>
      </c>
      <c r="AF66" s="91">
        <v>20</v>
      </c>
      <c r="AG66" s="13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5" t="str">
        <f t="shared" si="0"/>
        <v xml:space="preserve"> </v>
      </c>
      <c r="BK66" s="55" t="str">
        <f t="shared" si="1"/>
        <v xml:space="preserve"> </v>
      </c>
      <c r="BL66" s="91">
        <v>20</v>
      </c>
      <c r="BM66" s="90"/>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5" t="str">
        <f t="shared" si="2"/>
        <v xml:space="preserve"> </v>
      </c>
      <c r="CQ66" s="55" t="str">
        <f t="shared" si="3"/>
        <v xml:space="preserve"> </v>
      </c>
      <c r="CR66" s="91">
        <v>20</v>
      </c>
      <c r="CS66" s="13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5">
        <f t="shared" si="4"/>
        <v>0</v>
      </c>
      <c r="DW66" s="55">
        <f t="shared" si="5"/>
        <v>0</v>
      </c>
      <c r="DX66" s="91">
        <v>20</v>
      </c>
    </row>
    <row r="67" spans="1:128" x14ac:dyDescent="0.2">
      <c r="A67" s="300"/>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5">
        <v>1</v>
      </c>
      <c r="AE67" s="55">
        <v>1</v>
      </c>
      <c r="AF67" s="91">
        <v>20</v>
      </c>
      <c r="AG67" s="13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5" t="str">
        <f t="shared" si="0"/>
        <v xml:space="preserve"> </v>
      </c>
      <c r="BK67" s="55" t="str">
        <f t="shared" si="1"/>
        <v xml:space="preserve"> </v>
      </c>
      <c r="BL67" s="91">
        <v>20</v>
      </c>
      <c r="BM67" s="90"/>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5" t="str">
        <f t="shared" si="2"/>
        <v xml:space="preserve"> </v>
      </c>
      <c r="CQ67" s="55" t="str">
        <f t="shared" si="3"/>
        <v xml:space="preserve"> </v>
      </c>
      <c r="CR67" s="91">
        <v>20</v>
      </c>
      <c r="CS67" s="13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5">
        <f t="shared" si="4"/>
        <v>0</v>
      </c>
      <c r="DW67" s="55">
        <f t="shared" si="5"/>
        <v>0</v>
      </c>
      <c r="DX67" s="91">
        <v>20</v>
      </c>
    </row>
    <row r="68" spans="1:128" x14ac:dyDescent="0.2">
      <c r="A68" s="300"/>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5">
        <v>1</v>
      </c>
      <c r="AE68" s="55">
        <v>1</v>
      </c>
      <c r="AF68" s="91">
        <v>20</v>
      </c>
      <c r="AG68" s="13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5" t="str">
        <f t="shared" si="0"/>
        <v xml:space="preserve"> </v>
      </c>
      <c r="BK68" s="55" t="str">
        <f t="shared" si="1"/>
        <v xml:space="preserve"> </v>
      </c>
      <c r="BL68" s="91">
        <v>20</v>
      </c>
      <c r="BM68" s="90"/>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5" t="str">
        <f t="shared" si="2"/>
        <v xml:space="preserve"> </v>
      </c>
      <c r="CQ68" s="55" t="str">
        <f t="shared" si="3"/>
        <v xml:space="preserve"> </v>
      </c>
      <c r="CR68" s="91">
        <v>20</v>
      </c>
      <c r="CS68" s="13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5">
        <f t="shared" si="4"/>
        <v>0</v>
      </c>
      <c r="DW68" s="55">
        <f t="shared" si="5"/>
        <v>0</v>
      </c>
      <c r="DX68" s="91">
        <v>20</v>
      </c>
    </row>
    <row r="69" spans="1:128" x14ac:dyDescent="0.2">
      <c r="A69" s="300"/>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5">
        <v>1</v>
      </c>
      <c r="AE69" s="55">
        <v>1</v>
      </c>
      <c r="AF69" s="91">
        <v>20</v>
      </c>
      <c r="AG69" s="13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5" t="str">
        <f t="shared" si="0"/>
        <v xml:space="preserve"> </v>
      </c>
      <c r="BK69" s="55" t="str">
        <f t="shared" si="1"/>
        <v xml:space="preserve"> </v>
      </c>
      <c r="BL69" s="91">
        <v>20</v>
      </c>
      <c r="BM69" s="90"/>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5" t="str">
        <f t="shared" si="2"/>
        <v xml:space="preserve"> </v>
      </c>
      <c r="CQ69" s="55" t="str">
        <f t="shared" si="3"/>
        <v xml:space="preserve"> </v>
      </c>
      <c r="CR69" s="91">
        <v>20</v>
      </c>
      <c r="CS69" s="13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5">
        <f t="shared" si="4"/>
        <v>0</v>
      </c>
      <c r="DW69" s="55">
        <f t="shared" si="5"/>
        <v>0</v>
      </c>
      <c r="DX69" s="91">
        <v>20</v>
      </c>
    </row>
    <row r="70" spans="1:128" x14ac:dyDescent="0.2">
      <c r="A70" s="300"/>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5">
        <v>1</v>
      </c>
      <c r="AE70" s="55">
        <v>1</v>
      </c>
      <c r="AF70" s="91">
        <v>20</v>
      </c>
      <c r="AG70" s="13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5" t="str">
        <f t="shared" si="0"/>
        <v xml:space="preserve"> </v>
      </c>
      <c r="BK70" s="55" t="str">
        <f t="shared" si="1"/>
        <v xml:space="preserve"> </v>
      </c>
      <c r="BL70" s="91">
        <v>20</v>
      </c>
      <c r="BM70" s="90"/>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5" t="str">
        <f t="shared" si="2"/>
        <v xml:space="preserve"> </v>
      </c>
      <c r="CQ70" s="55" t="str">
        <f t="shared" si="3"/>
        <v xml:space="preserve"> </v>
      </c>
      <c r="CR70" s="91">
        <v>20</v>
      </c>
      <c r="CS70" s="13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5">
        <f t="shared" si="4"/>
        <v>0</v>
      </c>
      <c r="DW70" s="55">
        <f t="shared" si="5"/>
        <v>0</v>
      </c>
      <c r="DX70" s="91">
        <v>20</v>
      </c>
    </row>
    <row r="71" spans="1:128" x14ac:dyDescent="0.2">
      <c r="A71" s="300"/>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5">
        <v>1</v>
      </c>
      <c r="AE71" s="55">
        <v>1</v>
      </c>
      <c r="AF71" s="91">
        <v>20</v>
      </c>
      <c r="AG71" s="13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5" t="str">
        <f t="shared" si="0"/>
        <v xml:space="preserve"> </v>
      </c>
      <c r="BK71" s="55" t="str">
        <f t="shared" si="1"/>
        <v xml:space="preserve"> </v>
      </c>
      <c r="BL71" s="91">
        <v>20</v>
      </c>
      <c r="BM71" s="90"/>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5" t="str">
        <f t="shared" si="2"/>
        <v xml:space="preserve"> </v>
      </c>
      <c r="CQ71" s="55" t="str">
        <f t="shared" si="3"/>
        <v xml:space="preserve"> </v>
      </c>
      <c r="CR71" s="91">
        <v>20</v>
      </c>
      <c r="CS71" s="13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5">
        <f t="shared" si="4"/>
        <v>0</v>
      </c>
      <c r="DW71" s="55">
        <f t="shared" si="5"/>
        <v>0</v>
      </c>
      <c r="DX71" s="91">
        <v>20</v>
      </c>
    </row>
    <row r="72" spans="1:128" x14ac:dyDescent="0.2">
      <c r="A72" s="300"/>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5">
        <v>1</v>
      </c>
      <c r="AE72" s="55">
        <v>1</v>
      </c>
      <c r="AF72" s="91">
        <v>20</v>
      </c>
      <c r="AG72" s="13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5" t="str">
        <f t="shared" si="0"/>
        <v xml:space="preserve"> </v>
      </c>
      <c r="BK72" s="55" t="str">
        <f t="shared" si="1"/>
        <v xml:space="preserve"> </v>
      </c>
      <c r="BL72" s="91">
        <v>20</v>
      </c>
      <c r="BM72" s="90"/>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5" t="str">
        <f t="shared" si="2"/>
        <v xml:space="preserve"> </v>
      </c>
      <c r="CQ72" s="55" t="str">
        <f t="shared" si="3"/>
        <v xml:space="preserve"> </v>
      </c>
      <c r="CR72" s="91">
        <v>20</v>
      </c>
      <c r="CS72" s="13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5">
        <f t="shared" si="4"/>
        <v>0</v>
      </c>
      <c r="DW72" s="55">
        <f t="shared" si="5"/>
        <v>0</v>
      </c>
      <c r="DX72" s="91">
        <v>20</v>
      </c>
    </row>
    <row r="73" spans="1:128" x14ac:dyDescent="0.2">
      <c r="A73" s="300"/>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5">
        <v>1</v>
      </c>
      <c r="AE73" s="55">
        <v>1</v>
      </c>
      <c r="AF73" s="91">
        <v>20</v>
      </c>
      <c r="AG73" s="13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5" t="str">
        <f t="shared" si="0"/>
        <v xml:space="preserve"> </v>
      </c>
      <c r="BK73" s="55" t="str">
        <f t="shared" si="1"/>
        <v xml:space="preserve"> </v>
      </c>
      <c r="BL73" s="91">
        <v>20</v>
      </c>
      <c r="BM73" s="90"/>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5" t="str">
        <f t="shared" si="2"/>
        <v xml:space="preserve"> </v>
      </c>
      <c r="CQ73" s="55" t="str">
        <f t="shared" si="3"/>
        <v xml:space="preserve"> </v>
      </c>
      <c r="CR73" s="91">
        <v>20</v>
      </c>
      <c r="CS73" s="13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5">
        <f t="shared" si="4"/>
        <v>0</v>
      </c>
      <c r="DW73" s="55">
        <f t="shared" si="5"/>
        <v>0</v>
      </c>
      <c r="DX73" s="91">
        <v>20</v>
      </c>
    </row>
    <row r="74" spans="1:128" x14ac:dyDescent="0.2">
      <c r="A74" s="300"/>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5">
        <v>1</v>
      </c>
      <c r="AE74" s="55">
        <v>1</v>
      </c>
      <c r="AF74" s="91">
        <v>20</v>
      </c>
      <c r="AG74" s="13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5" t="str">
        <f t="shared" si="0"/>
        <v xml:space="preserve"> </v>
      </c>
      <c r="BK74" s="55" t="str">
        <f t="shared" si="1"/>
        <v xml:space="preserve"> </v>
      </c>
      <c r="BL74" s="91">
        <v>20</v>
      </c>
      <c r="BM74" s="90"/>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5" t="str">
        <f t="shared" si="2"/>
        <v xml:space="preserve"> </v>
      </c>
      <c r="CQ74" s="55" t="str">
        <f t="shared" si="3"/>
        <v xml:space="preserve"> </v>
      </c>
      <c r="CR74" s="91">
        <v>20</v>
      </c>
      <c r="CS74" s="13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5">
        <f t="shared" si="4"/>
        <v>0</v>
      </c>
      <c r="DW74" s="55">
        <f t="shared" si="5"/>
        <v>0</v>
      </c>
      <c r="DX74" s="91">
        <v>20</v>
      </c>
    </row>
    <row r="75" spans="1:128" x14ac:dyDescent="0.2">
      <c r="A75" s="300"/>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81"/>
      <c r="AG75" s="13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81"/>
      <c r="BM75" s="90"/>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81"/>
      <c r="CS75" s="13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81"/>
    </row>
    <row r="76" spans="1:128" x14ac:dyDescent="0.2">
      <c r="A76" s="300"/>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81"/>
      <c r="AG76" s="13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81"/>
      <c r="BM76" s="90"/>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81"/>
      <c r="CS76" s="13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81"/>
    </row>
    <row r="77" spans="1:128" x14ac:dyDescent="0.2">
      <c r="A77" s="300"/>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81"/>
      <c r="AG77" s="13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81"/>
      <c r="BM77" s="90"/>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81"/>
      <c r="CS77" s="13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81"/>
    </row>
    <row r="78" spans="1:128" x14ac:dyDescent="0.2">
      <c r="A78" s="300"/>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81"/>
      <c r="AG78" s="13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81"/>
      <c r="BM78" s="90"/>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81"/>
      <c r="CS78" s="13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81"/>
    </row>
    <row r="79" spans="1:128" x14ac:dyDescent="0.2">
      <c r="A79" s="300"/>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81"/>
      <c r="AG79" s="13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81"/>
      <c r="BM79" s="90"/>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81"/>
      <c r="CS79" s="13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81"/>
    </row>
    <row r="80" spans="1:128" x14ac:dyDescent="0.2">
      <c r="A80" s="300"/>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81"/>
      <c r="AG80" s="13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81"/>
      <c r="BM80" s="90"/>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81"/>
      <c r="CS80" s="13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81"/>
    </row>
    <row r="81" spans="1:128" ht="13.5" thickBot="1" x14ac:dyDescent="0.25">
      <c r="A81" s="301"/>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83"/>
      <c r="AG81" s="134"/>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83"/>
      <c r="BM81" s="92"/>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83"/>
      <c r="CS81" s="134"/>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83"/>
    </row>
    <row r="82" spans="1:128" ht="13.5" customHeight="1" x14ac:dyDescent="0.2">
      <c r="A82" s="302" t="s">
        <v>39</v>
      </c>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102"/>
      <c r="AG82" s="135"/>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102"/>
      <c r="BM82" s="74"/>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102"/>
      <c r="CS82" s="135"/>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102"/>
    </row>
    <row r="83" spans="1:128" ht="30" customHeight="1" x14ac:dyDescent="0.2">
      <c r="A83" s="303"/>
      <c r="B83" s="321" t="s">
        <v>40</v>
      </c>
      <c r="C83" s="143">
        <v>15</v>
      </c>
      <c r="D83" s="355"/>
      <c r="E83" s="356"/>
      <c r="F83" s="356"/>
      <c r="G83" s="357"/>
      <c r="H83" s="357"/>
      <c r="I83" s="357"/>
      <c r="J83" s="357"/>
      <c r="K83" s="357"/>
      <c r="L83" s="357"/>
      <c r="M83" s="357"/>
      <c r="N83" s="357"/>
      <c r="O83" s="357"/>
      <c r="P83" s="357"/>
      <c r="Q83" s="357"/>
      <c r="R83" s="357"/>
      <c r="S83" s="357"/>
      <c r="T83" s="357"/>
      <c r="U83" s="357"/>
      <c r="V83" s="357"/>
      <c r="W83" s="357"/>
      <c r="X83" s="357"/>
      <c r="Y83" s="357"/>
      <c r="Z83" s="357"/>
      <c r="AA83" s="358"/>
      <c r="AB83" s="53"/>
      <c r="AC83" s="53"/>
      <c r="AD83" s="53"/>
      <c r="AE83" s="53"/>
      <c r="AF83" s="81"/>
      <c r="AG83" s="136"/>
      <c r="AH83" s="321" t="s">
        <v>40</v>
      </c>
      <c r="AI83" s="143">
        <v>15</v>
      </c>
      <c r="AJ83" s="355"/>
      <c r="AK83" s="356"/>
      <c r="AL83" s="356"/>
      <c r="AM83" s="357"/>
      <c r="AN83" s="357"/>
      <c r="AO83" s="357"/>
      <c r="AP83" s="357"/>
      <c r="AQ83" s="357"/>
      <c r="AR83" s="357"/>
      <c r="AS83" s="357"/>
      <c r="AT83" s="357"/>
      <c r="AU83" s="357"/>
      <c r="AV83" s="357"/>
      <c r="AW83" s="357"/>
      <c r="AX83" s="357"/>
      <c r="AY83" s="357"/>
      <c r="AZ83" s="357"/>
      <c r="BA83" s="357"/>
      <c r="BB83" s="357"/>
      <c r="BC83" s="357"/>
      <c r="BD83" s="357"/>
      <c r="BE83" s="357"/>
      <c r="BF83" s="357"/>
      <c r="BG83" s="358"/>
      <c r="BH83" s="53"/>
      <c r="BI83" s="53"/>
      <c r="BJ83" s="53"/>
      <c r="BK83" s="53"/>
      <c r="BL83" s="81"/>
      <c r="BM83" s="74"/>
      <c r="BN83" s="408" t="s">
        <v>40</v>
      </c>
      <c r="BO83" s="143">
        <v>15</v>
      </c>
      <c r="BP83" s="355"/>
      <c r="BQ83" s="356"/>
      <c r="BR83" s="356"/>
      <c r="BS83" s="357"/>
      <c r="BT83" s="357"/>
      <c r="BU83" s="357"/>
      <c r="BV83" s="357"/>
      <c r="BW83" s="357"/>
      <c r="BX83" s="357"/>
      <c r="BY83" s="357"/>
      <c r="BZ83" s="357"/>
      <c r="CA83" s="357"/>
      <c r="CB83" s="357"/>
      <c r="CC83" s="357"/>
      <c r="CD83" s="357"/>
      <c r="CE83" s="357"/>
      <c r="CF83" s="357"/>
      <c r="CG83" s="357"/>
      <c r="CH83" s="357"/>
      <c r="CI83" s="357"/>
      <c r="CJ83" s="357"/>
      <c r="CK83" s="357"/>
      <c r="CL83" s="357"/>
      <c r="CM83" s="358"/>
      <c r="CN83" s="53"/>
      <c r="CO83" s="53"/>
      <c r="CP83" s="53"/>
      <c r="CQ83" s="53"/>
      <c r="CR83" s="81"/>
      <c r="CS83" s="136"/>
      <c r="CT83" s="321" t="s">
        <v>40</v>
      </c>
      <c r="CU83" s="143">
        <v>15</v>
      </c>
      <c r="CV83" s="359"/>
      <c r="CW83" s="360"/>
      <c r="CX83" s="360"/>
      <c r="CY83" s="361"/>
      <c r="CZ83" s="361"/>
      <c r="DA83" s="361"/>
      <c r="DB83" s="361"/>
      <c r="DC83" s="361"/>
      <c r="DD83" s="361"/>
      <c r="DE83" s="361"/>
      <c r="DF83" s="361"/>
      <c r="DG83" s="361"/>
      <c r="DH83" s="361"/>
      <c r="DI83" s="361"/>
      <c r="DJ83" s="361"/>
      <c r="DK83" s="361"/>
      <c r="DL83" s="361"/>
      <c r="DM83" s="361"/>
      <c r="DN83" s="361"/>
      <c r="DO83" s="361"/>
      <c r="DP83" s="361"/>
      <c r="DQ83" s="361"/>
      <c r="DR83" s="361"/>
      <c r="DS83" s="362"/>
      <c r="DT83" s="53"/>
      <c r="DU83" s="53"/>
      <c r="DV83" s="53"/>
      <c r="DW83" s="53"/>
      <c r="DX83" s="81"/>
    </row>
    <row r="84" spans="1:128" ht="30" customHeight="1" x14ac:dyDescent="0.2">
      <c r="A84" s="303"/>
      <c r="B84" s="322"/>
      <c r="C84" s="143">
        <v>14</v>
      </c>
      <c r="D84" s="355"/>
      <c r="E84" s="356"/>
      <c r="F84" s="356"/>
      <c r="G84" s="357"/>
      <c r="H84" s="357"/>
      <c r="I84" s="357"/>
      <c r="J84" s="357"/>
      <c r="K84" s="357"/>
      <c r="L84" s="357"/>
      <c r="M84" s="357"/>
      <c r="N84" s="357"/>
      <c r="O84" s="357"/>
      <c r="P84" s="357"/>
      <c r="Q84" s="357"/>
      <c r="R84" s="357"/>
      <c r="S84" s="357"/>
      <c r="T84" s="357"/>
      <c r="U84" s="357"/>
      <c r="V84" s="357"/>
      <c r="W84" s="357"/>
      <c r="X84" s="357"/>
      <c r="Y84" s="357"/>
      <c r="Z84" s="357"/>
      <c r="AA84" s="358"/>
      <c r="AB84" s="53"/>
      <c r="AC84" s="53"/>
      <c r="AD84" s="53"/>
      <c r="AE84" s="53"/>
      <c r="AF84" s="81"/>
      <c r="AG84" s="136"/>
      <c r="AH84" s="322"/>
      <c r="AI84" s="143">
        <v>14</v>
      </c>
      <c r="AJ84" s="355"/>
      <c r="AK84" s="356"/>
      <c r="AL84" s="356"/>
      <c r="AM84" s="357"/>
      <c r="AN84" s="357"/>
      <c r="AO84" s="357"/>
      <c r="AP84" s="357"/>
      <c r="AQ84" s="357"/>
      <c r="AR84" s="357"/>
      <c r="AS84" s="357"/>
      <c r="AT84" s="357"/>
      <c r="AU84" s="357"/>
      <c r="AV84" s="357"/>
      <c r="AW84" s="357"/>
      <c r="AX84" s="357"/>
      <c r="AY84" s="357"/>
      <c r="AZ84" s="357"/>
      <c r="BA84" s="357"/>
      <c r="BB84" s="357"/>
      <c r="BC84" s="357"/>
      <c r="BD84" s="357"/>
      <c r="BE84" s="357"/>
      <c r="BF84" s="357"/>
      <c r="BG84" s="358"/>
      <c r="BH84" s="53"/>
      <c r="BI84" s="53"/>
      <c r="BJ84" s="53"/>
      <c r="BK84" s="53"/>
      <c r="BL84" s="81"/>
      <c r="BM84" s="74"/>
      <c r="BN84" s="408"/>
      <c r="BO84" s="143">
        <v>14</v>
      </c>
      <c r="BP84" s="355"/>
      <c r="BQ84" s="356"/>
      <c r="BR84" s="356"/>
      <c r="BS84" s="357"/>
      <c r="BT84" s="357"/>
      <c r="BU84" s="357"/>
      <c r="BV84" s="357"/>
      <c r="BW84" s="357"/>
      <c r="BX84" s="357"/>
      <c r="BY84" s="357"/>
      <c r="BZ84" s="357"/>
      <c r="CA84" s="357"/>
      <c r="CB84" s="357"/>
      <c r="CC84" s="357"/>
      <c r="CD84" s="357"/>
      <c r="CE84" s="357"/>
      <c r="CF84" s="357"/>
      <c r="CG84" s="357"/>
      <c r="CH84" s="357"/>
      <c r="CI84" s="357"/>
      <c r="CJ84" s="357"/>
      <c r="CK84" s="357"/>
      <c r="CL84" s="357"/>
      <c r="CM84" s="358"/>
      <c r="CN84" s="53"/>
      <c r="CO84" s="53"/>
      <c r="CP84" s="53"/>
      <c r="CQ84" s="53"/>
      <c r="CR84" s="81"/>
      <c r="CS84" s="136"/>
      <c r="CT84" s="322"/>
      <c r="CU84" s="143">
        <v>14</v>
      </c>
      <c r="CV84" s="359"/>
      <c r="CW84" s="360"/>
      <c r="CX84" s="360"/>
      <c r="CY84" s="361"/>
      <c r="CZ84" s="361"/>
      <c r="DA84" s="361"/>
      <c r="DB84" s="361"/>
      <c r="DC84" s="361"/>
      <c r="DD84" s="361"/>
      <c r="DE84" s="361"/>
      <c r="DF84" s="361"/>
      <c r="DG84" s="361"/>
      <c r="DH84" s="361"/>
      <c r="DI84" s="361"/>
      <c r="DJ84" s="361"/>
      <c r="DK84" s="361"/>
      <c r="DL84" s="361"/>
      <c r="DM84" s="361"/>
      <c r="DN84" s="361"/>
      <c r="DO84" s="361"/>
      <c r="DP84" s="361"/>
      <c r="DQ84" s="361"/>
      <c r="DR84" s="361"/>
      <c r="DS84" s="362"/>
      <c r="DT84" s="53"/>
      <c r="DU84" s="53"/>
      <c r="DV84" s="53"/>
      <c r="DW84" s="53"/>
      <c r="DX84" s="81"/>
    </row>
    <row r="85" spans="1:128" ht="30" customHeight="1" x14ac:dyDescent="0.2">
      <c r="A85" s="303"/>
      <c r="B85" s="322"/>
      <c r="C85" s="143">
        <v>13</v>
      </c>
      <c r="D85" s="355"/>
      <c r="E85" s="356"/>
      <c r="F85" s="356"/>
      <c r="G85" s="357"/>
      <c r="H85" s="357"/>
      <c r="I85" s="357"/>
      <c r="J85" s="357"/>
      <c r="K85" s="357"/>
      <c r="L85" s="357"/>
      <c r="M85" s="357"/>
      <c r="N85" s="357"/>
      <c r="O85" s="357"/>
      <c r="P85" s="357"/>
      <c r="Q85" s="357"/>
      <c r="R85" s="357"/>
      <c r="S85" s="357"/>
      <c r="T85" s="357"/>
      <c r="U85" s="357"/>
      <c r="V85" s="357"/>
      <c r="W85" s="357"/>
      <c r="X85" s="357"/>
      <c r="Y85" s="357"/>
      <c r="Z85" s="357"/>
      <c r="AA85" s="358"/>
      <c r="AB85" s="53"/>
      <c r="AC85" s="53"/>
      <c r="AD85" s="53"/>
      <c r="AE85" s="53"/>
      <c r="AF85" s="81"/>
      <c r="AG85" s="136"/>
      <c r="AH85" s="322"/>
      <c r="AI85" s="143">
        <v>13</v>
      </c>
      <c r="AJ85" s="355"/>
      <c r="AK85" s="356"/>
      <c r="AL85" s="356"/>
      <c r="AM85" s="357"/>
      <c r="AN85" s="357"/>
      <c r="AO85" s="357"/>
      <c r="AP85" s="357"/>
      <c r="AQ85" s="357"/>
      <c r="AR85" s="357"/>
      <c r="AS85" s="357"/>
      <c r="AT85" s="357"/>
      <c r="AU85" s="357"/>
      <c r="AV85" s="357"/>
      <c r="AW85" s="357"/>
      <c r="AX85" s="357"/>
      <c r="AY85" s="357"/>
      <c r="AZ85" s="357"/>
      <c r="BA85" s="357"/>
      <c r="BB85" s="357"/>
      <c r="BC85" s="357"/>
      <c r="BD85" s="357"/>
      <c r="BE85" s="357"/>
      <c r="BF85" s="357"/>
      <c r="BG85" s="358"/>
      <c r="BH85" s="53"/>
      <c r="BI85" s="53"/>
      <c r="BJ85" s="53"/>
      <c r="BK85" s="53"/>
      <c r="BL85" s="81"/>
      <c r="BM85" s="74"/>
      <c r="BN85" s="408"/>
      <c r="BO85" s="143">
        <v>13</v>
      </c>
      <c r="BP85" s="355"/>
      <c r="BQ85" s="356"/>
      <c r="BR85" s="356"/>
      <c r="BS85" s="357"/>
      <c r="BT85" s="357"/>
      <c r="BU85" s="357"/>
      <c r="BV85" s="357"/>
      <c r="BW85" s="357"/>
      <c r="BX85" s="357"/>
      <c r="BY85" s="357"/>
      <c r="BZ85" s="357"/>
      <c r="CA85" s="357"/>
      <c r="CB85" s="357"/>
      <c r="CC85" s="357"/>
      <c r="CD85" s="357"/>
      <c r="CE85" s="357"/>
      <c r="CF85" s="357"/>
      <c r="CG85" s="357"/>
      <c r="CH85" s="357"/>
      <c r="CI85" s="357"/>
      <c r="CJ85" s="357"/>
      <c r="CK85" s="357"/>
      <c r="CL85" s="357"/>
      <c r="CM85" s="358"/>
      <c r="CN85" s="53"/>
      <c r="CO85" s="53"/>
      <c r="CP85" s="53"/>
      <c r="CQ85" s="53"/>
      <c r="CR85" s="81"/>
      <c r="CS85" s="136"/>
      <c r="CT85" s="322"/>
      <c r="CU85" s="143">
        <v>13</v>
      </c>
      <c r="CV85" s="359"/>
      <c r="CW85" s="360"/>
      <c r="CX85" s="360"/>
      <c r="CY85" s="361"/>
      <c r="CZ85" s="361"/>
      <c r="DA85" s="361"/>
      <c r="DB85" s="361"/>
      <c r="DC85" s="361"/>
      <c r="DD85" s="361"/>
      <c r="DE85" s="361"/>
      <c r="DF85" s="361"/>
      <c r="DG85" s="361"/>
      <c r="DH85" s="361"/>
      <c r="DI85" s="361"/>
      <c r="DJ85" s="361"/>
      <c r="DK85" s="361"/>
      <c r="DL85" s="361"/>
      <c r="DM85" s="361"/>
      <c r="DN85" s="361"/>
      <c r="DO85" s="361"/>
      <c r="DP85" s="361"/>
      <c r="DQ85" s="361"/>
      <c r="DR85" s="361"/>
      <c r="DS85" s="362"/>
      <c r="DT85" s="53"/>
      <c r="DU85" s="53"/>
      <c r="DV85" s="53"/>
      <c r="DW85" s="53"/>
      <c r="DX85" s="81"/>
    </row>
    <row r="86" spans="1:128" ht="30" customHeight="1" x14ac:dyDescent="0.2">
      <c r="A86" s="303"/>
      <c r="B86" s="322"/>
      <c r="C86" s="143">
        <v>12</v>
      </c>
      <c r="D86" s="355"/>
      <c r="E86" s="356"/>
      <c r="F86" s="356"/>
      <c r="G86" s="357"/>
      <c r="H86" s="357"/>
      <c r="I86" s="357"/>
      <c r="J86" s="357"/>
      <c r="K86" s="357"/>
      <c r="L86" s="357"/>
      <c r="M86" s="357"/>
      <c r="N86" s="357"/>
      <c r="O86" s="357"/>
      <c r="P86" s="357"/>
      <c r="Q86" s="357"/>
      <c r="R86" s="357"/>
      <c r="S86" s="357"/>
      <c r="T86" s="357"/>
      <c r="U86" s="357"/>
      <c r="V86" s="357"/>
      <c r="W86" s="357"/>
      <c r="X86" s="357"/>
      <c r="Y86" s="357"/>
      <c r="Z86" s="357"/>
      <c r="AA86" s="358"/>
      <c r="AB86" s="53"/>
      <c r="AC86" s="53"/>
      <c r="AD86" s="53"/>
      <c r="AE86" s="53"/>
      <c r="AF86" s="81"/>
      <c r="AG86" s="136"/>
      <c r="AH86" s="322"/>
      <c r="AI86" s="143">
        <v>12</v>
      </c>
      <c r="AJ86" s="355"/>
      <c r="AK86" s="356"/>
      <c r="AL86" s="356"/>
      <c r="AM86" s="357"/>
      <c r="AN86" s="357"/>
      <c r="AO86" s="357"/>
      <c r="AP86" s="357"/>
      <c r="AQ86" s="357"/>
      <c r="AR86" s="357"/>
      <c r="AS86" s="357"/>
      <c r="AT86" s="357"/>
      <c r="AU86" s="357"/>
      <c r="AV86" s="357"/>
      <c r="AW86" s="357"/>
      <c r="AX86" s="357"/>
      <c r="AY86" s="357"/>
      <c r="AZ86" s="357"/>
      <c r="BA86" s="357"/>
      <c r="BB86" s="357"/>
      <c r="BC86" s="357"/>
      <c r="BD86" s="357"/>
      <c r="BE86" s="357"/>
      <c r="BF86" s="357"/>
      <c r="BG86" s="358"/>
      <c r="BH86" s="53"/>
      <c r="BI86" s="53"/>
      <c r="BJ86" s="53"/>
      <c r="BK86" s="53"/>
      <c r="BL86" s="81"/>
      <c r="BM86" s="74"/>
      <c r="BN86" s="408"/>
      <c r="BO86" s="143">
        <v>12</v>
      </c>
      <c r="BP86" s="355"/>
      <c r="BQ86" s="356"/>
      <c r="BR86" s="356"/>
      <c r="BS86" s="357"/>
      <c r="BT86" s="357"/>
      <c r="BU86" s="357"/>
      <c r="BV86" s="357"/>
      <c r="BW86" s="357"/>
      <c r="BX86" s="357"/>
      <c r="BY86" s="357"/>
      <c r="BZ86" s="357"/>
      <c r="CA86" s="357"/>
      <c r="CB86" s="357"/>
      <c r="CC86" s="357"/>
      <c r="CD86" s="357"/>
      <c r="CE86" s="357"/>
      <c r="CF86" s="357"/>
      <c r="CG86" s="357"/>
      <c r="CH86" s="357"/>
      <c r="CI86" s="357"/>
      <c r="CJ86" s="357"/>
      <c r="CK86" s="357"/>
      <c r="CL86" s="357"/>
      <c r="CM86" s="358"/>
      <c r="CN86" s="53"/>
      <c r="CO86" s="53"/>
      <c r="CP86" s="53"/>
      <c r="CQ86" s="53"/>
      <c r="CR86" s="81"/>
      <c r="CS86" s="136"/>
      <c r="CT86" s="322"/>
      <c r="CU86" s="143">
        <v>12</v>
      </c>
      <c r="CV86" s="359"/>
      <c r="CW86" s="360"/>
      <c r="CX86" s="360"/>
      <c r="CY86" s="361"/>
      <c r="CZ86" s="361"/>
      <c r="DA86" s="361"/>
      <c r="DB86" s="361"/>
      <c r="DC86" s="361"/>
      <c r="DD86" s="361"/>
      <c r="DE86" s="361"/>
      <c r="DF86" s="361"/>
      <c r="DG86" s="361"/>
      <c r="DH86" s="361"/>
      <c r="DI86" s="361"/>
      <c r="DJ86" s="361"/>
      <c r="DK86" s="361"/>
      <c r="DL86" s="361"/>
      <c r="DM86" s="361"/>
      <c r="DN86" s="361"/>
      <c r="DO86" s="361"/>
      <c r="DP86" s="361"/>
      <c r="DQ86" s="361"/>
      <c r="DR86" s="361"/>
      <c r="DS86" s="362"/>
      <c r="DT86" s="53"/>
      <c r="DU86" s="53"/>
      <c r="DV86" s="53"/>
      <c r="DW86" s="53"/>
      <c r="DX86" s="81"/>
    </row>
    <row r="87" spans="1:128" ht="30" customHeight="1" x14ac:dyDescent="0.2">
      <c r="A87" s="303"/>
      <c r="B87" s="322"/>
      <c r="C87" s="143">
        <v>11</v>
      </c>
      <c r="D87" s="355"/>
      <c r="E87" s="356"/>
      <c r="F87" s="356"/>
      <c r="G87" s="357"/>
      <c r="H87" s="357"/>
      <c r="I87" s="357"/>
      <c r="J87" s="357"/>
      <c r="K87" s="357"/>
      <c r="L87" s="357"/>
      <c r="M87" s="357"/>
      <c r="N87" s="357"/>
      <c r="O87" s="357"/>
      <c r="P87" s="357"/>
      <c r="Q87" s="357"/>
      <c r="R87" s="357"/>
      <c r="S87" s="357"/>
      <c r="T87" s="357"/>
      <c r="U87" s="357"/>
      <c r="V87" s="357"/>
      <c r="W87" s="357"/>
      <c r="X87" s="357"/>
      <c r="Y87" s="357"/>
      <c r="Z87" s="357"/>
      <c r="AA87" s="358"/>
      <c r="AB87" s="53"/>
      <c r="AC87" s="53"/>
      <c r="AD87" s="53"/>
      <c r="AE87" s="53"/>
      <c r="AF87" s="81"/>
      <c r="AG87" s="136"/>
      <c r="AH87" s="322"/>
      <c r="AI87" s="143">
        <v>11</v>
      </c>
      <c r="AJ87" s="355"/>
      <c r="AK87" s="356"/>
      <c r="AL87" s="356"/>
      <c r="AM87" s="357"/>
      <c r="AN87" s="357"/>
      <c r="AO87" s="357"/>
      <c r="AP87" s="357"/>
      <c r="AQ87" s="357"/>
      <c r="AR87" s="357"/>
      <c r="AS87" s="357"/>
      <c r="AT87" s="357"/>
      <c r="AU87" s="357"/>
      <c r="AV87" s="357"/>
      <c r="AW87" s="357"/>
      <c r="AX87" s="357"/>
      <c r="AY87" s="357"/>
      <c r="AZ87" s="357"/>
      <c r="BA87" s="357"/>
      <c r="BB87" s="357"/>
      <c r="BC87" s="357"/>
      <c r="BD87" s="357"/>
      <c r="BE87" s="357"/>
      <c r="BF87" s="357"/>
      <c r="BG87" s="358"/>
      <c r="BH87" s="53"/>
      <c r="BI87" s="53"/>
      <c r="BJ87" s="53"/>
      <c r="BK87" s="53"/>
      <c r="BL87" s="81"/>
      <c r="BM87" s="74"/>
      <c r="BN87" s="408"/>
      <c r="BO87" s="143">
        <v>11</v>
      </c>
      <c r="BP87" s="355"/>
      <c r="BQ87" s="356"/>
      <c r="BR87" s="356"/>
      <c r="BS87" s="357"/>
      <c r="BT87" s="357"/>
      <c r="BU87" s="357"/>
      <c r="BV87" s="357"/>
      <c r="BW87" s="357"/>
      <c r="BX87" s="357"/>
      <c r="BY87" s="357"/>
      <c r="BZ87" s="357"/>
      <c r="CA87" s="357"/>
      <c r="CB87" s="357"/>
      <c r="CC87" s="357"/>
      <c r="CD87" s="357"/>
      <c r="CE87" s="357"/>
      <c r="CF87" s="357"/>
      <c r="CG87" s="357"/>
      <c r="CH87" s="357"/>
      <c r="CI87" s="357"/>
      <c r="CJ87" s="357"/>
      <c r="CK87" s="357"/>
      <c r="CL87" s="357"/>
      <c r="CM87" s="358"/>
      <c r="CN87" s="53"/>
      <c r="CO87" s="53"/>
      <c r="CP87" s="53"/>
      <c r="CQ87" s="53"/>
      <c r="CR87" s="81"/>
      <c r="CS87" s="136"/>
      <c r="CT87" s="322"/>
      <c r="CU87" s="143">
        <v>11</v>
      </c>
      <c r="CV87" s="359"/>
      <c r="CW87" s="360"/>
      <c r="CX87" s="360"/>
      <c r="CY87" s="361"/>
      <c r="CZ87" s="361"/>
      <c r="DA87" s="361"/>
      <c r="DB87" s="361"/>
      <c r="DC87" s="361"/>
      <c r="DD87" s="361"/>
      <c r="DE87" s="361"/>
      <c r="DF87" s="361"/>
      <c r="DG87" s="361"/>
      <c r="DH87" s="361"/>
      <c r="DI87" s="361"/>
      <c r="DJ87" s="361"/>
      <c r="DK87" s="361"/>
      <c r="DL87" s="361"/>
      <c r="DM87" s="361"/>
      <c r="DN87" s="361"/>
      <c r="DO87" s="361"/>
      <c r="DP87" s="361"/>
      <c r="DQ87" s="361"/>
      <c r="DR87" s="361"/>
      <c r="DS87" s="362"/>
      <c r="DT87" s="53"/>
      <c r="DU87" s="53"/>
      <c r="DV87" s="53"/>
      <c r="DW87" s="53"/>
      <c r="DX87" s="81"/>
    </row>
    <row r="88" spans="1:128" ht="30" customHeight="1" x14ac:dyDescent="0.2">
      <c r="A88" s="303"/>
      <c r="B88" s="322"/>
      <c r="C88" s="143">
        <v>10</v>
      </c>
      <c r="D88" s="355"/>
      <c r="E88" s="356"/>
      <c r="F88" s="356"/>
      <c r="G88" s="357"/>
      <c r="H88" s="357"/>
      <c r="I88" s="357"/>
      <c r="J88" s="357"/>
      <c r="K88" s="357"/>
      <c r="L88" s="357"/>
      <c r="M88" s="357"/>
      <c r="N88" s="357"/>
      <c r="O88" s="357"/>
      <c r="P88" s="357"/>
      <c r="Q88" s="357"/>
      <c r="R88" s="357"/>
      <c r="S88" s="357"/>
      <c r="T88" s="357"/>
      <c r="U88" s="357"/>
      <c r="V88" s="357"/>
      <c r="W88" s="357"/>
      <c r="X88" s="357"/>
      <c r="Y88" s="357"/>
      <c r="Z88" s="357"/>
      <c r="AA88" s="358"/>
      <c r="AB88" s="53"/>
      <c r="AC88" s="53"/>
      <c r="AD88" s="53"/>
      <c r="AE88" s="53"/>
      <c r="AF88" s="81"/>
      <c r="AG88" s="136"/>
      <c r="AH88" s="322"/>
      <c r="AI88" s="143">
        <v>10</v>
      </c>
      <c r="AJ88" s="355"/>
      <c r="AK88" s="356"/>
      <c r="AL88" s="356"/>
      <c r="AM88" s="357"/>
      <c r="AN88" s="357"/>
      <c r="AO88" s="357"/>
      <c r="AP88" s="357"/>
      <c r="AQ88" s="357"/>
      <c r="AR88" s="357"/>
      <c r="AS88" s="357"/>
      <c r="AT88" s="357"/>
      <c r="AU88" s="357"/>
      <c r="AV88" s="357"/>
      <c r="AW88" s="357"/>
      <c r="AX88" s="357"/>
      <c r="AY88" s="357"/>
      <c r="AZ88" s="357"/>
      <c r="BA88" s="357"/>
      <c r="BB88" s="357"/>
      <c r="BC88" s="357"/>
      <c r="BD88" s="357"/>
      <c r="BE88" s="357"/>
      <c r="BF88" s="357"/>
      <c r="BG88" s="358"/>
      <c r="BH88" s="53"/>
      <c r="BI88" s="53"/>
      <c r="BJ88" s="53"/>
      <c r="BK88" s="53"/>
      <c r="BL88" s="81"/>
      <c r="BM88" s="74"/>
      <c r="BN88" s="408"/>
      <c r="BO88" s="143">
        <v>10</v>
      </c>
      <c r="BP88" s="355"/>
      <c r="BQ88" s="356"/>
      <c r="BR88" s="356"/>
      <c r="BS88" s="357"/>
      <c r="BT88" s="357"/>
      <c r="BU88" s="357"/>
      <c r="BV88" s="357"/>
      <c r="BW88" s="357"/>
      <c r="BX88" s="357"/>
      <c r="BY88" s="357"/>
      <c r="BZ88" s="357"/>
      <c r="CA88" s="357"/>
      <c r="CB88" s="357"/>
      <c r="CC88" s="357"/>
      <c r="CD88" s="357"/>
      <c r="CE88" s="357"/>
      <c r="CF88" s="357"/>
      <c r="CG88" s="357"/>
      <c r="CH88" s="357"/>
      <c r="CI88" s="357"/>
      <c r="CJ88" s="357"/>
      <c r="CK88" s="357"/>
      <c r="CL88" s="357"/>
      <c r="CM88" s="358"/>
      <c r="CN88" s="53"/>
      <c r="CO88" s="53"/>
      <c r="CP88" s="53"/>
      <c r="CQ88" s="53"/>
      <c r="CR88" s="81"/>
      <c r="CS88" s="136"/>
      <c r="CT88" s="322"/>
      <c r="CU88" s="143">
        <v>10</v>
      </c>
      <c r="CV88" s="359"/>
      <c r="CW88" s="360"/>
      <c r="CX88" s="360"/>
      <c r="CY88" s="361"/>
      <c r="CZ88" s="361"/>
      <c r="DA88" s="361"/>
      <c r="DB88" s="361"/>
      <c r="DC88" s="361"/>
      <c r="DD88" s="361"/>
      <c r="DE88" s="361"/>
      <c r="DF88" s="361"/>
      <c r="DG88" s="361"/>
      <c r="DH88" s="361"/>
      <c r="DI88" s="361"/>
      <c r="DJ88" s="361"/>
      <c r="DK88" s="361"/>
      <c r="DL88" s="361"/>
      <c r="DM88" s="361"/>
      <c r="DN88" s="361"/>
      <c r="DO88" s="361"/>
      <c r="DP88" s="361"/>
      <c r="DQ88" s="361"/>
      <c r="DR88" s="361"/>
      <c r="DS88" s="362"/>
      <c r="DT88" s="53"/>
      <c r="DU88" s="53"/>
      <c r="DV88" s="53"/>
      <c r="DW88" s="53"/>
      <c r="DX88" s="81"/>
    </row>
    <row r="89" spans="1:128" ht="30" customHeight="1" x14ac:dyDescent="0.2">
      <c r="A89" s="303"/>
      <c r="B89" s="322"/>
      <c r="C89" s="143">
        <v>9</v>
      </c>
      <c r="D89" s="355"/>
      <c r="E89" s="356"/>
      <c r="F89" s="356"/>
      <c r="G89" s="357"/>
      <c r="H89" s="357"/>
      <c r="I89" s="357"/>
      <c r="J89" s="357"/>
      <c r="K89" s="357"/>
      <c r="L89" s="357"/>
      <c r="M89" s="357"/>
      <c r="N89" s="357"/>
      <c r="O89" s="357"/>
      <c r="P89" s="357"/>
      <c r="Q89" s="357"/>
      <c r="R89" s="357"/>
      <c r="S89" s="357"/>
      <c r="T89" s="357"/>
      <c r="U89" s="357"/>
      <c r="V89" s="357"/>
      <c r="W89" s="357"/>
      <c r="X89" s="357"/>
      <c r="Y89" s="357"/>
      <c r="Z89" s="357"/>
      <c r="AA89" s="358"/>
      <c r="AB89" s="53"/>
      <c r="AC89" s="53"/>
      <c r="AD89" s="53"/>
      <c r="AE89" s="53"/>
      <c r="AF89" s="81"/>
      <c r="AG89" s="136"/>
      <c r="AH89" s="322"/>
      <c r="AI89" s="143">
        <v>9</v>
      </c>
      <c r="AJ89" s="355"/>
      <c r="AK89" s="356"/>
      <c r="AL89" s="356"/>
      <c r="AM89" s="357"/>
      <c r="AN89" s="357"/>
      <c r="AO89" s="357"/>
      <c r="AP89" s="357"/>
      <c r="AQ89" s="357"/>
      <c r="AR89" s="357"/>
      <c r="AS89" s="357"/>
      <c r="AT89" s="357"/>
      <c r="AU89" s="357"/>
      <c r="AV89" s="357"/>
      <c r="AW89" s="357"/>
      <c r="AX89" s="357"/>
      <c r="AY89" s="357"/>
      <c r="AZ89" s="357"/>
      <c r="BA89" s="357"/>
      <c r="BB89" s="357"/>
      <c r="BC89" s="357"/>
      <c r="BD89" s="357"/>
      <c r="BE89" s="357"/>
      <c r="BF89" s="357"/>
      <c r="BG89" s="358"/>
      <c r="BH89" s="53"/>
      <c r="BI89" s="53"/>
      <c r="BJ89" s="53"/>
      <c r="BK89" s="53"/>
      <c r="BL89" s="81"/>
      <c r="BM89" s="74"/>
      <c r="BN89" s="408"/>
      <c r="BO89" s="143">
        <v>9</v>
      </c>
      <c r="BP89" s="355"/>
      <c r="BQ89" s="356"/>
      <c r="BR89" s="356"/>
      <c r="BS89" s="357"/>
      <c r="BT89" s="357"/>
      <c r="BU89" s="357"/>
      <c r="BV89" s="357"/>
      <c r="BW89" s="357"/>
      <c r="BX89" s="357"/>
      <c r="BY89" s="357"/>
      <c r="BZ89" s="357"/>
      <c r="CA89" s="357"/>
      <c r="CB89" s="357"/>
      <c r="CC89" s="357"/>
      <c r="CD89" s="357"/>
      <c r="CE89" s="357"/>
      <c r="CF89" s="357"/>
      <c r="CG89" s="357"/>
      <c r="CH89" s="357"/>
      <c r="CI89" s="357"/>
      <c r="CJ89" s="357"/>
      <c r="CK89" s="357"/>
      <c r="CL89" s="357"/>
      <c r="CM89" s="358"/>
      <c r="CN89" s="53"/>
      <c r="CO89" s="53"/>
      <c r="CP89" s="53"/>
      <c r="CQ89" s="53"/>
      <c r="CR89" s="81"/>
      <c r="CS89" s="136"/>
      <c r="CT89" s="322"/>
      <c r="CU89" s="143">
        <v>9</v>
      </c>
      <c r="CV89" s="359"/>
      <c r="CW89" s="360"/>
      <c r="CX89" s="360"/>
      <c r="CY89" s="361"/>
      <c r="CZ89" s="361"/>
      <c r="DA89" s="361"/>
      <c r="DB89" s="361"/>
      <c r="DC89" s="361"/>
      <c r="DD89" s="361"/>
      <c r="DE89" s="361"/>
      <c r="DF89" s="361"/>
      <c r="DG89" s="361"/>
      <c r="DH89" s="361"/>
      <c r="DI89" s="361"/>
      <c r="DJ89" s="361"/>
      <c r="DK89" s="361"/>
      <c r="DL89" s="361"/>
      <c r="DM89" s="361"/>
      <c r="DN89" s="361"/>
      <c r="DO89" s="361"/>
      <c r="DP89" s="361"/>
      <c r="DQ89" s="361"/>
      <c r="DR89" s="361"/>
      <c r="DS89" s="362"/>
      <c r="DT89" s="53"/>
      <c r="DU89" s="53"/>
      <c r="DV89" s="53"/>
      <c r="DW89" s="53"/>
      <c r="DX89" s="81"/>
    </row>
    <row r="90" spans="1:128" ht="30" customHeight="1" x14ac:dyDescent="0.2">
      <c r="A90" s="303"/>
      <c r="B90" s="322"/>
      <c r="C90" s="143">
        <v>8</v>
      </c>
      <c r="D90" s="355"/>
      <c r="E90" s="356"/>
      <c r="F90" s="356"/>
      <c r="G90" s="357"/>
      <c r="H90" s="357"/>
      <c r="I90" s="357"/>
      <c r="J90" s="357"/>
      <c r="K90" s="357"/>
      <c r="L90" s="357"/>
      <c r="M90" s="357"/>
      <c r="N90" s="357"/>
      <c r="O90" s="357"/>
      <c r="P90" s="357"/>
      <c r="Q90" s="357"/>
      <c r="R90" s="357"/>
      <c r="S90" s="357"/>
      <c r="T90" s="357"/>
      <c r="U90" s="357"/>
      <c r="V90" s="357"/>
      <c r="W90" s="357"/>
      <c r="X90" s="357"/>
      <c r="Y90" s="357"/>
      <c r="Z90" s="357"/>
      <c r="AA90" s="358"/>
      <c r="AB90" s="53"/>
      <c r="AC90" s="53"/>
      <c r="AD90" s="53"/>
      <c r="AE90" s="53"/>
      <c r="AF90" s="81"/>
      <c r="AG90" s="136"/>
      <c r="AH90" s="322"/>
      <c r="AI90" s="143">
        <v>8</v>
      </c>
      <c r="AJ90" s="355"/>
      <c r="AK90" s="356"/>
      <c r="AL90" s="356"/>
      <c r="AM90" s="357"/>
      <c r="AN90" s="357"/>
      <c r="AO90" s="357"/>
      <c r="AP90" s="357"/>
      <c r="AQ90" s="357"/>
      <c r="AR90" s="357"/>
      <c r="AS90" s="357"/>
      <c r="AT90" s="357"/>
      <c r="AU90" s="357"/>
      <c r="AV90" s="357"/>
      <c r="AW90" s="357"/>
      <c r="AX90" s="357"/>
      <c r="AY90" s="357"/>
      <c r="AZ90" s="357"/>
      <c r="BA90" s="357"/>
      <c r="BB90" s="357"/>
      <c r="BC90" s="357"/>
      <c r="BD90" s="357"/>
      <c r="BE90" s="357"/>
      <c r="BF90" s="357"/>
      <c r="BG90" s="358"/>
      <c r="BH90" s="53"/>
      <c r="BI90" s="53"/>
      <c r="BJ90" s="53"/>
      <c r="BK90" s="53"/>
      <c r="BL90" s="81"/>
      <c r="BM90" s="74"/>
      <c r="BN90" s="408"/>
      <c r="BO90" s="143">
        <v>8</v>
      </c>
      <c r="BP90" s="355"/>
      <c r="BQ90" s="356"/>
      <c r="BR90" s="356"/>
      <c r="BS90" s="357"/>
      <c r="BT90" s="357"/>
      <c r="BU90" s="357"/>
      <c r="BV90" s="357"/>
      <c r="BW90" s="357"/>
      <c r="BX90" s="357"/>
      <c r="BY90" s="357"/>
      <c r="BZ90" s="357"/>
      <c r="CA90" s="357"/>
      <c r="CB90" s="357"/>
      <c r="CC90" s="357"/>
      <c r="CD90" s="357"/>
      <c r="CE90" s="357"/>
      <c r="CF90" s="357"/>
      <c r="CG90" s="357"/>
      <c r="CH90" s="357"/>
      <c r="CI90" s="357"/>
      <c r="CJ90" s="357"/>
      <c r="CK90" s="357"/>
      <c r="CL90" s="357"/>
      <c r="CM90" s="358"/>
      <c r="CN90" s="53"/>
      <c r="CO90" s="53"/>
      <c r="CP90" s="53"/>
      <c r="CQ90" s="53"/>
      <c r="CR90" s="81"/>
      <c r="CS90" s="136"/>
      <c r="CT90" s="322"/>
      <c r="CU90" s="143">
        <v>8</v>
      </c>
      <c r="CV90" s="359"/>
      <c r="CW90" s="360"/>
      <c r="CX90" s="360"/>
      <c r="CY90" s="361"/>
      <c r="CZ90" s="361"/>
      <c r="DA90" s="361"/>
      <c r="DB90" s="361"/>
      <c r="DC90" s="361"/>
      <c r="DD90" s="361"/>
      <c r="DE90" s="361"/>
      <c r="DF90" s="361"/>
      <c r="DG90" s="361"/>
      <c r="DH90" s="361"/>
      <c r="DI90" s="361"/>
      <c r="DJ90" s="361"/>
      <c r="DK90" s="361"/>
      <c r="DL90" s="361"/>
      <c r="DM90" s="361"/>
      <c r="DN90" s="361"/>
      <c r="DO90" s="361"/>
      <c r="DP90" s="361"/>
      <c r="DQ90" s="361"/>
      <c r="DR90" s="361"/>
      <c r="DS90" s="362"/>
      <c r="DT90" s="53"/>
      <c r="DU90" s="53"/>
      <c r="DV90" s="53"/>
      <c r="DW90" s="53"/>
      <c r="DX90" s="81"/>
    </row>
    <row r="91" spans="1:128" ht="30" customHeight="1" x14ac:dyDescent="0.2">
      <c r="A91" s="303"/>
      <c r="B91" s="322"/>
      <c r="C91" s="143">
        <v>7</v>
      </c>
      <c r="D91" s="355"/>
      <c r="E91" s="356"/>
      <c r="F91" s="356"/>
      <c r="G91" s="357"/>
      <c r="H91" s="357"/>
      <c r="I91" s="357"/>
      <c r="J91" s="357"/>
      <c r="K91" s="357"/>
      <c r="L91" s="357"/>
      <c r="M91" s="357"/>
      <c r="N91" s="357"/>
      <c r="O91" s="357"/>
      <c r="P91" s="357"/>
      <c r="Q91" s="357"/>
      <c r="R91" s="357"/>
      <c r="S91" s="357"/>
      <c r="T91" s="357"/>
      <c r="U91" s="357"/>
      <c r="V91" s="357"/>
      <c r="W91" s="357"/>
      <c r="X91" s="357"/>
      <c r="Y91" s="357"/>
      <c r="Z91" s="357"/>
      <c r="AA91" s="358"/>
      <c r="AB91" s="53"/>
      <c r="AC91" s="53"/>
      <c r="AD91" s="53"/>
      <c r="AE91" s="53"/>
      <c r="AF91" s="81"/>
      <c r="AG91" s="136"/>
      <c r="AH91" s="322"/>
      <c r="AI91" s="143">
        <v>7</v>
      </c>
      <c r="AJ91" s="355"/>
      <c r="AK91" s="356"/>
      <c r="AL91" s="356"/>
      <c r="AM91" s="357"/>
      <c r="AN91" s="357"/>
      <c r="AO91" s="357"/>
      <c r="AP91" s="357"/>
      <c r="AQ91" s="357"/>
      <c r="AR91" s="357"/>
      <c r="AS91" s="357"/>
      <c r="AT91" s="357"/>
      <c r="AU91" s="357"/>
      <c r="AV91" s="357"/>
      <c r="AW91" s="357"/>
      <c r="AX91" s="357"/>
      <c r="AY91" s="357"/>
      <c r="AZ91" s="357"/>
      <c r="BA91" s="357"/>
      <c r="BB91" s="357"/>
      <c r="BC91" s="357"/>
      <c r="BD91" s="357"/>
      <c r="BE91" s="357"/>
      <c r="BF91" s="357"/>
      <c r="BG91" s="358"/>
      <c r="BH91" s="53"/>
      <c r="BI91" s="53"/>
      <c r="BJ91" s="53"/>
      <c r="BK91" s="53"/>
      <c r="BL91" s="81"/>
      <c r="BM91" s="74"/>
      <c r="BN91" s="408"/>
      <c r="BO91" s="143">
        <v>7</v>
      </c>
      <c r="BP91" s="355"/>
      <c r="BQ91" s="356"/>
      <c r="BR91" s="356"/>
      <c r="BS91" s="357"/>
      <c r="BT91" s="357"/>
      <c r="BU91" s="357"/>
      <c r="BV91" s="357"/>
      <c r="BW91" s="357"/>
      <c r="BX91" s="357"/>
      <c r="BY91" s="357"/>
      <c r="BZ91" s="357"/>
      <c r="CA91" s="357"/>
      <c r="CB91" s="357"/>
      <c r="CC91" s="357"/>
      <c r="CD91" s="357"/>
      <c r="CE91" s="357"/>
      <c r="CF91" s="357"/>
      <c r="CG91" s="357"/>
      <c r="CH91" s="357"/>
      <c r="CI91" s="357"/>
      <c r="CJ91" s="357"/>
      <c r="CK91" s="357"/>
      <c r="CL91" s="357"/>
      <c r="CM91" s="358"/>
      <c r="CN91" s="53"/>
      <c r="CO91" s="53"/>
      <c r="CP91" s="53"/>
      <c r="CQ91" s="53"/>
      <c r="CR91" s="81"/>
      <c r="CS91" s="136"/>
      <c r="CT91" s="322"/>
      <c r="CU91" s="143">
        <v>7</v>
      </c>
      <c r="CV91" s="359"/>
      <c r="CW91" s="360"/>
      <c r="CX91" s="360"/>
      <c r="CY91" s="361"/>
      <c r="CZ91" s="361"/>
      <c r="DA91" s="361"/>
      <c r="DB91" s="361"/>
      <c r="DC91" s="361"/>
      <c r="DD91" s="361"/>
      <c r="DE91" s="361"/>
      <c r="DF91" s="361"/>
      <c r="DG91" s="361"/>
      <c r="DH91" s="361"/>
      <c r="DI91" s="361"/>
      <c r="DJ91" s="361"/>
      <c r="DK91" s="361"/>
      <c r="DL91" s="361"/>
      <c r="DM91" s="361"/>
      <c r="DN91" s="361"/>
      <c r="DO91" s="361"/>
      <c r="DP91" s="361"/>
      <c r="DQ91" s="361"/>
      <c r="DR91" s="361"/>
      <c r="DS91" s="362"/>
      <c r="DT91" s="53"/>
      <c r="DU91" s="53"/>
      <c r="DV91" s="53"/>
      <c r="DW91" s="53"/>
      <c r="DX91" s="81"/>
    </row>
    <row r="92" spans="1:128" ht="30" customHeight="1" x14ac:dyDescent="0.2">
      <c r="A92" s="303"/>
      <c r="B92" s="322"/>
      <c r="C92" s="143">
        <v>6</v>
      </c>
      <c r="D92" s="355"/>
      <c r="E92" s="356"/>
      <c r="F92" s="356"/>
      <c r="G92" s="357"/>
      <c r="H92" s="357"/>
      <c r="I92" s="357"/>
      <c r="J92" s="357"/>
      <c r="K92" s="357"/>
      <c r="L92" s="357"/>
      <c r="M92" s="357"/>
      <c r="N92" s="357"/>
      <c r="O92" s="357"/>
      <c r="P92" s="357"/>
      <c r="Q92" s="357"/>
      <c r="R92" s="357"/>
      <c r="S92" s="357"/>
      <c r="T92" s="357"/>
      <c r="U92" s="357"/>
      <c r="V92" s="357"/>
      <c r="W92" s="357"/>
      <c r="X92" s="357"/>
      <c r="Y92" s="357"/>
      <c r="Z92" s="357"/>
      <c r="AA92" s="358"/>
      <c r="AB92" s="53"/>
      <c r="AC92" s="53"/>
      <c r="AD92" s="53"/>
      <c r="AE92" s="53"/>
      <c r="AF92" s="81"/>
      <c r="AG92" s="136"/>
      <c r="AH92" s="322"/>
      <c r="AI92" s="143">
        <v>6</v>
      </c>
      <c r="AJ92" s="355"/>
      <c r="AK92" s="356"/>
      <c r="AL92" s="356"/>
      <c r="AM92" s="357"/>
      <c r="AN92" s="357"/>
      <c r="AO92" s="357"/>
      <c r="AP92" s="357"/>
      <c r="AQ92" s="357"/>
      <c r="AR92" s="357"/>
      <c r="AS92" s="357"/>
      <c r="AT92" s="357"/>
      <c r="AU92" s="357"/>
      <c r="AV92" s="357"/>
      <c r="AW92" s="357"/>
      <c r="AX92" s="357"/>
      <c r="AY92" s="357"/>
      <c r="AZ92" s="357"/>
      <c r="BA92" s="357"/>
      <c r="BB92" s="357"/>
      <c r="BC92" s="357"/>
      <c r="BD92" s="357"/>
      <c r="BE92" s="357"/>
      <c r="BF92" s="357"/>
      <c r="BG92" s="358"/>
      <c r="BH92" s="53"/>
      <c r="BI92" s="53"/>
      <c r="BJ92" s="53"/>
      <c r="BK92" s="53"/>
      <c r="BL92" s="81"/>
      <c r="BM92" s="74"/>
      <c r="BN92" s="408"/>
      <c r="BO92" s="143">
        <v>6</v>
      </c>
      <c r="BP92" s="355"/>
      <c r="BQ92" s="356"/>
      <c r="BR92" s="356"/>
      <c r="BS92" s="357"/>
      <c r="BT92" s="357"/>
      <c r="BU92" s="357"/>
      <c r="BV92" s="357"/>
      <c r="BW92" s="357"/>
      <c r="BX92" s="357"/>
      <c r="BY92" s="357"/>
      <c r="BZ92" s="357"/>
      <c r="CA92" s="357"/>
      <c r="CB92" s="357"/>
      <c r="CC92" s="357"/>
      <c r="CD92" s="357"/>
      <c r="CE92" s="357"/>
      <c r="CF92" s="357"/>
      <c r="CG92" s="357"/>
      <c r="CH92" s="357"/>
      <c r="CI92" s="357"/>
      <c r="CJ92" s="357"/>
      <c r="CK92" s="357"/>
      <c r="CL92" s="357"/>
      <c r="CM92" s="358"/>
      <c r="CN92" s="53"/>
      <c r="CO92" s="53"/>
      <c r="CP92" s="53"/>
      <c r="CQ92" s="53"/>
      <c r="CR92" s="81"/>
      <c r="CS92" s="136"/>
      <c r="CT92" s="322"/>
      <c r="CU92" s="143">
        <v>6</v>
      </c>
      <c r="CV92" s="359"/>
      <c r="CW92" s="360"/>
      <c r="CX92" s="360"/>
      <c r="CY92" s="361"/>
      <c r="CZ92" s="361"/>
      <c r="DA92" s="361"/>
      <c r="DB92" s="361"/>
      <c r="DC92" s="361"/>
      <c r="DD92" s="361"/>
      <c r="DE92" s="361"/>
      <c r="DF92" s="361"/>
      <c r="DG92" s="361"/>
      <c r="DH92" s="361"/>
      <c r="DI92" s="361"/>
      <c r="DJ92" s="361"/>
      <c r="DK92" s="361"/>
      <c r="DL92" s="361"/>
      <c r="DM92" s="361"/>
      <c r="DN92" s="361"/>
      <c r="DO92" s="361"/>
      <c r="DP92" s="361"/>
      <c r="DQ92" s="361"/>
      <c r="DR92" s="361"/>
      <c r="DS92" s="362"/>
      <c r="DT92" s="53"/>
      <c r="DU92" s="53"/>
      <c r="DV92" s="53"/>
      <c r="DW92" s="53"/>
      <c r="DX92" s="81"/>
    </row>
    <row r="93" spans="1:128" ht="30" customHeight="1" x14ac:dyDescent="0.2">
      <c r="A93" s="303"/>
      <c r="B93" s="322"/>
      <c r="C93" s="143">
        <v>5</v>
      </c>
      <c r="D93" s="355"/>
      <c r="E93" s="356"/>
      <c r="F93" s="356"/>
      <c r="G93" s="357"/>
      <c r="H93" s="357"/>
      <c r="I93" s="357"/>
      <c r="J93" s="357"/>
      <c r="K93" s="357"/>
      <c r="L93" s="357"/>
      <c r="M93" s="357"/>
      <c r="N93" s="357"/>
      <c r="O93" s="357"/>
      <c r="P93" s="357"/>
      <c r="Q93" s="357"/>
      <c r="R93" s="357"/>
      <c r="S93" s="357"/>
      <c r="T93" s="357"/>
      <c r="U93" s="357"/>
      <c r="V93" s="357"/>
      <c r="W93" s="357"/>
      <c r="X93" s="357"/>
      <c r="Y93" s="357"/>
      <c r="Z93" s="357"/>
      <c r="AA93" s="358"/>
      <c r="AB93" s="53"/>
      <c r="AC93" s="53"/>
      <c r="AD93" s="53"/>
      <c r="AE93" s="53"/>
      <c r="AF93" s="81"/>
      <c r="AG93" s="136"/>
      <c r="AH93" s="322"/>
      <c r="AI93" s="143">
        <v>5</v>
      </c>
      <c r="AJ93" s="355"/>
      <c r="AK93" s="356"/>
      <c r="AL93" s="356"/>
      <c r="AM93" s="357"/>
      <c r="AN93" s="357"/>
      <c r="AO93" s="357"/>
      <c r="AP93" s="357"/>
      <c r="AQ93" s="357"/>
      <c r="AR93" s="357"/>
      <c r="AS93" s="357"/>
      <c r="AT93" s="357"/>
      <c r="AU93" s="357"/>
      <c r="AV93" s="357"/>
      <c r="AW93" s="357"/>
      <c r="AX93" s="357"/>
      <c r="AY93" s="357"/>
      <c r="AZ93" s="357"/>
      <c r="BA93" s="357"/>
      <c r="BB93" s="357"/>
      <c r="BC93" s="357"/>
      <c r="BD93" s="357"/>
      <c r="BE93" s="357"/>
      <c r="BF93" s="357"/>
      <c r="BG93" s="358"/>
      <c r="BH93" s="53"/>
      <c r="BI93" s="53"/>
      <c r="BJ93" s="53"/>
      <c r="BK93" s="53"/>
      <c r="BL93" s="81"/>
      <c r="BM93" s="74"/>
      <c r="BN93" s="408"/>
      <c r="BO93" s="143">
        <v>5</v>
      </c>
      <c r="BP93" s="355"/>
      <c r="BQ93" s="356"/>
      <c r="BR93" s="356"/>
      <c r="BS93" s="357"/>
      <c r="BT93" s="357"/>
      <c r="BU93" s="357"/>
      <c r="BV93" s="357"/>
      <c r="BW93" s="357"/>
      <c r="BX93" s="357"/>
      <c r="BY93" s="357"/>
      <c r="BZ93" s="357"/>
      <c r="CA93" s="357"/>
      <c r="CB93" s="357"/>
      <c r="CC93" s="357"/>
      <c r="CD93" s="357"/>
      <c r="CE93" s="357"/>
      <c r="CF93" s="357"/>
      <c r="CG93" s="357"/>
      <c r="CH93" s="357"/>
      <c r="CI93" s="357"/>
      <c r="CJ93" s="357"/>
      <c r="CK93" s="357"/>
      <c r="CL93" s="357"/>
      <c r="CM93" s="358"/>
      <c r="CN93" s="53"/>
      <c r="CO93" s="53"/>
      <c r="CP93" s="53"/>
      <c r="CQ93" s="53"/>
      <c r="CR93" s="81"/>
      <c r="CS93" s="136"/>
      <c r="CT93" s="322"/>
      <c r="CU93" s="143">
        <v>5</v>
      </c>
      <c r="CV93" s="359"/>
      <c r="CW93" s="360"/>
      <c r="CX93" s="360"/>
      <c r="CY93" s="361"/>
      <c r="CZ93" s="361"/>
      <c r="DA93" s="361"/>
      <c r="DB93" s="361"/>
      <c r="DC93" s="361"/>
      <c r="DD93" s="361"/>
      <c r="DE93" s="361"/>
      <c r="DF93" s="361"/>
      <c r="DG93" s="361"/>
      <c r="DH93" s="361"/>
      <c r="DI93" s="361"/>
      <c r="DJ93" s="361"/>
      <c r="DK93" s="361"/>
      <c r="DL93" s="361"/>
      <c r="DM93" s="361"/>
      <c r="DN93" s="361"/>
      <c r="DO93" s="361"/>
      <c r="DP93" s="361"/>
      <c r="DQ93" s="361"/>
      <c r="DR93" s="361"/>
      <c r="DS93" s="362"/>
      <c r="DT93" s="53"/>
      <c r="DU93" s="53"/>
      <c r="DV93" s="53"/>
      <c r="DW93" s="53"/>
      <c r="DX93" s="81"/>
    </row>
    <row r="94" spans="1:128" ht="30" customHeight="1" x14ac:dyDescent="0.2">
      <c r="A94" s="303"/>
      <c r="B94" s="322"/>
      <c r="C94" s="143">
        <v>4</v>
      </c>
      <c r="D94" s="355"/>
      <c r="E94" s="356"/>
      <c r="F94" s="356"/>
      <c r="G94" s="357"/>
      <c r="H94" s="357"/>
      <c r="I94" s="357"/>
      <c r="J94" s="357"/>
      <c r="K94" s="357"/>
      <c r="L94" s="357"/>
      <c r="M94" s="357"/>
      <c r="N94" s="357"/>
      <c r="O94" s="357"/>
      <c r="P94" s="357"/>
      <c r="Q94" s="357"/>
      <c r="R94" s="357"/>
      <c r="S94" s="357"/>
      <c r="T94" s="357"/>
      <c r="U94" s="357"/>
      <c r="V94" s="357"/>
      <c r="W94" s="357"/>
      <c r="X94" s="357"/>
      <c r="Y94" s="357"/>
      <c r="Z94" s="357"/>
      <c r="AA94" s="358"/>
      <c r="AB94" s="53"/>
      <c r="AC94" s="53"/>
      <c r="AD94" s="53"/>
      <c r="AE94" s="53"/>
      <c r="AF94" s="81"/>
      <c r="AG94" s="136"/>
      <c r="AH94" s="322"/>
      <c r="AI94" s="143">
        <v>4</v>
      </c>
      <c r="AJ94" s="355"/>
      <c r="AK94" s="356"/>
      <c r="AL94" s="356"/>
      <c r="AM94" s="357"/>
      <c r="AN94" s="357"/>
      <c r="AO94" s="357"/>
      <c r="AP94" s="357"/>
      <c r="AQ94" s="357"/>
      <c r="AR94" s="357"/>
      <c r="AS94" s="357"/>
      <c r="AT94" s="357"/>
      <c r="AU94" s="357"/>
      <c r="AV94" s="357"/>
      <c r="AW94" s="357"/>
      <c r="AX94" s="357"/>
      <c r="AY94" s="357"/>
      <c r="AZ94" s="357"/>
      <c r="BA94" s="357"/>
      <c r="BB94" s="357"/>
      <c r="BC94" s="357"/>
      <c r="BD94" s="357"/>
      <c r="BE94" s="357"/>
      <c r="BF94" s="357"/>
      <c r="BG94" s="358"/>
      <c r="BH94" s="53"/>
      <c r="BI94" s="53"/>
      <c r="BJ94" s="53"/>
      <c r="BK94" s="53"/>
      <c r="BL94" s="81"/>
      <c r="BM94" s="74"/>
      <c r="BN94" s="408"/>
      <c r="BO94" s="143">
        <v>4</v>
      </c>
      <c r="BP94" s="355"/>
      <c r="BQ94" s="356"/>
      <c r="BR94" s="356"/>
      <c r="BS94" s="357"/>
      <c r="BT94" s="357"/>
      <c r="BU94" s="357"/>
      <c r="BV94" s="357"/>
      <c r="BW94" s="357"/>
      <c r="BX94" s="357"/>
      <c r="BY94" s="357"/>
      <c r="BZ94" s="357"/>
      <c r="CA94" s="357"/>
      <c r="CB94" s="357"/>
      <c r="CC94" s="357"/>
      <c r="CD94" s="357"/>
      <c r="CE94" s="357"/>
      <c r="CF94" s="357"/>
      <c r="CG94" s="357"/>
      <c r="CH94" s="357"/>
      <c r="CI94" s="357"/>
      <c r="CJ94" s="357"/>
      <c r="CK94" s="357"/>
      <c r="CL94" s="357"/>
      <c r="CM94" s="358"/>
      <c r="CN94" s="53"/>
      <c r="CO94" s="53"/>
      <c r="CP94" s="53"/>
      <c r="CQ94" s="53"/>
      <c r="CR94" s="81"/>
      <c r="CS94" s="136"/>
      <c r="CT94" s="322"/>
      <c r="CU94" s="143">
        <v>4</v>
      </c>
      <c r="CV94" s="359"/>
      <c r="CW94" s="360"/>
      <c r="CX94" s="360"/>
      <c r="CY94" s="361"/>
      <c r="CZ94" s="361"/>
      <c r="DA94" s="361"/>
      <c r="DB94" s="361"/>
      <c r="DC94" s="361"/>
      <c r="DD94" s="361"/>
      <c r="DE94" s="361"/>
      <c r="DF94" s="361"/>
      <c r="DG94" s="361"/>
      <c r="DH94" s="361"/>
      <c r="DI94" s="361"/>
      <c r="DJ94" s="361"/>
      <c r="DK94" s="361"/>
      <c r="DL94" s="361"/>
      <c r="DM94" s="361"/>
      <c r="DN94" s="361"/>
      <c r="DO94" s="361"/>
      <c r="DP94" s="361"/>
      <c r="DQ94" s="361"/>
      <c r="DR94" s="361"/>
      <c r="DS94" s="362"/>
      <c r="DT94" s="53"/>
      <c r="DU94" s="53"/>
      <c r="DV94" s="53"/>
      <c r="DW94" s="53"/>
      <c r="DX94" s="81"/>
    </row>
    <row r="95" spans="1:128" ht="30" customHeight="1" x14ac:dyDescent="0.2">
      <c r="A95" s="303"/>
      <c r="B95" s="322"/>
      <c r="C95" s="143">
        <v>3</v>
      </c>
      <c r="D95" s="359"/>
      <c r="E95" s="360"/>
      <c r="F95" s="360"/>
      <c r="G95" s="361"/>
      <c r="H95" s="361"/>
      <c r="I95" s="361"/>
      <c r="J95" s="361"/>
      <c r="K95" s="361"/>
      <c r="L95" s="361"/>
      <c r="M95" s="361"/>
      <c r="N95" s="361"/>
      <c r="O95" s="361"/>
      <c r="P95" s="361"/>
      <c r="Q95" s="361"/>
      <c r="R95" s="361"/>
      <c r="S95" s="361"/>
      <c r="T95" s="361"/>
      <c r="U95" s="361"/>
      <c r="V95" s="361"/>
      <c r="W95" s="361"/>
      <c r="X95" s="361"/>
      <c r="Y95" s="361"/>
      <c r="Z95" s="361"/>
      <c r="AA95" s="362"/>
      <c r="AB95" s="53"/>
      <c r="AC95" s="53"/>
      <c r="AD95" s="53"/>
      <c r="AE95" s="53"/>
      <c r="AF95" s="81"/>
      <c r="AG95" s="136"/>
      <c r="AH95" s="322"/>
      <c r="AI95" s="143">
        <v>3</v>
      </c>
      <c r="AJ95" s="355"/>
      <c r="AK95" s="356"/>
      <c r="AL95" s="356"/>
      <c r="AM95" s="357"/>
      <c r="AN95" s="357"/>
      <c r="AO95" s="357"/>
      <c r="AP95" s="357"/>
      <c r="AQ95" s="357"/>
      <c r="AR95" s="357"/>
      <c r="AS95" s="357"/>
      <c r="AT95" s="357"/>
      <c r="AU95" s="357"/>
      <c r="AV95" s="357"/>
      <c r="AW95" s="357"/>
      <c r="AX95" s="357"/>
      <c r="AY95" s="357"/>
      <c r="AZ95" s="357"/>
      <c r="BA95" s="357"/>
      <c r="BB95" s="357"/>
      <c r="BC95" s="357"/>
      <c r="BD95" s="357"/>
      <c r="BE95" s="357"/>
      <c r="BF95" s="357"/>
      <c r="BG95" s="358"/>
      <c r="BH95" s="53"/>
      <c r="BI95" s="53"/>
      <c r="BJ95" s="53"/>
      <c r="BK95" s="53"/>
      <c r="BL95" s="81"/>
      <c r="BM95" s="74"/>
      <c r="BN95" s="408"/>
      <c r="BO95" s="143">
        <v>3</v>
      </c>
      <c r="BP95" s="355"/>
      <c r="BQ95" s="356"/>
      <c r="BR95" s="356"/>
      <c r="BS95" s="357"/>
      <c r="BT95" s="357"/>
      <c r="BU95" s="357"/>
      <c r="BV95" s="357"/>
      <c r="BW95" s="357"/>
      <c r="BX95" s="357"/>
      <c r="BY95" s="357"/>
      <c r="BZ95" s="357"/>
      <c r="CA95" s="357"/>
      <c r="CB95" s="357"/>
      <c r="CC95" s="357"/>
      <c r="CD95" s="357"/>
      <c r="CE95" s="357"/>
      <c r="CF95" s="357"/>
      <c r="CG95" s="357"/>
      <c r="CH95" s="357"/>
      <c r="CI95" s="357"/>
      <c r="CJ95" s="357"/>
      <c r="CK95" s="357"/>
      <c r="CL95" s="357"/>
      <c r="CM95" s="358"/>
      <c r="CN95" s="53"/>
      <c r="CO95" s="53"/>
      <c r="CP95" s="53"/>
      <c r="CQ95" s="53"/>
      <c r="CR95" s="81"/>
      <c r="CS95" s="136"/>
      <c r="CT95" s="322"/>
      <c r="CU95" s="143">
        <v>3</v>
      </c>
      <c r="CV95" s="359"/>
      <c r="CW95" s="360"/>
      <c r="CX95" s="360"/>
      <c r="CY95" s="361"/>
      <c r="CZ95" s="361"/>
      <c r="DA95" s="361"/>
      <c r="DB95" s="361"/>
      <c r="DC95" s="361"/>
      <c r="DD95" s="361"/>
      <c r="DE95" s="361"/>
      <c r="DF95" s="361"/>
      <c r="DG95" s="361"/>
      <c r="DH95" s="361"/>
      <c r="DI95" s="361"/>
      <c r="DJ95" s="361"/>
      <c r="DK95" s="361"/>
      <c r="DL95" s="361"/>
      <c r="DM95" s="361"/>
      <c r="DN95" s="361"/>
      <c r="DO95" s="361"/>
      <c r="DP95" s="361"/>
      <c r="DQ95" s="361"/>
      <c r="DR95" s="361"/>
      <c r="DS95" s="362"/>
      <c r="DT95" s="53"/>
      <c r="DU95" s="53"/>
      <c r="DV95" s="53"/>
      <c r="DW95" s="53"/>
      <c r="DX95" s="81"/>
    </row>
    <row r="96" spans="1:128" ht="30" customHeight="1" x14ac:dyDescent="0.2">
      <c r="A96" s="303"/>
      <c r="B96" s="322"/>
      <c r="C96" s="143">
        <v>2</v>
      </c>
      <c r="D96" s="359"/>
      <c r="E96" s="360"/>
      <c r="F96" s="360"/>
      <c r="G96" s="361"/>
      <c r="H96" s="361"/>
      <c r="I96" s="361"/>
      <c r="J96" s="361"/>
      <c r="K96" s="361"/>
      <c r="L96" s="361"/>
      <c r="M96" s="361"/>
      <c r="N96" s="361"/>
      <c r="O96" s="361"/>
      <c r="P96" s="361"/>
      <c r="Q96" s="361"/>
      <c r="R96" s="361"/>
      <c r="S96" s="361"/>
      <c r="T96" s="361"/>
      <c r="U96" s="361"/>
      <c r="V96" s="361"/>
      <c r="W96" s="361"/>
      <c r="X96" s="361"/>
      <c r="Y96" s="361"/>
      <c r="Z96" s="361"/>
      <c r="AA96" s="362"/>
      <c r="AB96" s="53"/>
      <c r="AC96" s="53"/>
      <c r="AD96" s="53"/>
      <c r="AE96" s="53"/>
      <c r="AF96" s="81"/>
      <c r="AG96" s="136"/>
      <c r="AH96" s="322"/>
      <c r="AI96" s="143">
        <v>2</v>
      </c>
      <c r="AJ96" s="355"/>
      <c r="AK96" s="356"/>
      <c r="AL96" s="356"/>
      <c r="AM96" s="357"/>
      <c r="AN96" s="357"/>
      <c r="AO96" s="357"/>
      <c r="AP96" s="357"/>
      <c r="AQ96" s="357"/>
      <c r="AR96" s="357"/>
      <c r="AS96" s="357"/>
      <c r="AT96" s="357"/>
      <c r="AU96" s="357"/>
      <c r="AV96" s="357"/>
      <c r="AW96" s="357"/>
      <c r="AX96" s="357"/>
      <c r="AY96" s="357"/>
      <c r="AZ96" s="357"/>
      <c r="BA96" s="357"/>
      <c r="BB96" s="357"/>
      <c r="BC96" s="357"/>
      <c r="BD96" s="357"/>
      <c r="BE96" s="357"/>
      <c r="BF96" s="357"/>
      <c r="BG96" s="358"/>
      <c r="BH96" s="53"/>
      <c r="BI96" s="53"/>
      <c r="BJ96" s="53"/>
      <c r="BK96" s="53"/>
      <c r="BL96" s="81"/>
      <c r="BM96" s="74"/>
      <c r="BN96" s="408"/>
      <c r="BO96" s="143">
        <v>2</v>
      </c>
      <c r="BP96" s="355"/>
      <c r="BQ96" s="356"/>
      <c r="BR96" s="356"/>
      <c r="BS96" s="357"/>
      <c r="BT96" s="357"/>
      <c r="BU96" s="357"/>
      <c r="BV96" s="357"/>
      <c r="BW96" s="357"/>
      <c r="BX96" s="357"/>
      <c r="BY96" s="357"/>
      <c r="BZ96" s="357"/>
      <c r="CA96" s="357"/>
      <c r="CB96" s="357"/>
      <c r="CC96" s="357"/>
      <c r="CD96" s="357"/>
      <c r="CE96" s="357"/>
      <c r="CF96" s="357"/>
      <c r="CG96" s="357"/>
      <c r="CH96" s="357"/>
      <c r="CI96" s="357"/>
      <c r="CJ96" s="357"/>
      <c r="CK96" s="357"/>
      <c r="CL96" s="357"/>
      <c r="CM96" s="358"/>
      <c r="CN96" s="53"/>
      <c r="CO96" s="53"/>
      <c r="CP96" s="53"/>
      <c r="CQ96" s="53"/>
      <c r="CR96" s="81"/>
      <c r="CS96" s="136"/>
      <c r="CT96" s="322"/>
      <c r="CU96" s="143">
        <v>2</v>
      </c>
      <c r="CV96" s="359"/>
      <c r="CW96" s="360"/>
      <c r="CX96" s="360"/>
      <c r="CY96" s="361"/>
      <c r="CZ96" s="361"/>
      <c r="DA96" s="361"/>
      <c r="DB96" s="361"/>
      <c r="DC96" s="361"/>
      <c r="DD96" s="361"/>
      <c r="DE96" s="361"/>
      <c r="DF96" s="361"/>
      <c r="DG96" s="361"/>
      <c r="DH96" s="361"/>
      <c r="DI96" s="361"/>
      <c r="DJ96" s="361"/>
      <c r="DK96" s="361"/>
      <c r="DL96" s="361"/>
      <c r="DM96" s="361"/>
      <c r="DN96" s="361"/>
      <c r="DO96" s="361"/>
      <c r="DP96" s="361"/>
      <c r="DQ96" s="361"/>
      <c r="DR96" s="361"/>
      <c r="DS96" s="362"/>
      <c r="DT96" s="53"/>
      <c r="DU96" s="53"/>
      <c r="DV96" s="53"/>
      <c r="DW96" s="53"/>
      <c r="DX96" s="81"/>
    </row>
    <row r="97" spans="1:128" ht="30" customHeight="1" x14ac:dyDescent="0.2">
      <c r="A97" s="303"/>
      <c r="B97" s="322"/>
      <c r="C97" s="143">
        <v>1</v>
      </c>
      <c r="D97" s="359"/>
      <c r="E97" s="360"/>
      <c r="F97" s="360"/>
      <c r="G97" s="361"/>
      <c r="H97" s="361"/>
      <c r="I97" s="361"/>
      <c r="J97" s="361"/>
      <c r="K97" s="361"/>
      <c r="L97" s="361"/>
      <c r="M97" s="361"/>
      <c r="N97" s="361"/>
      <c r="O97" s="361"/>
      <c r="P97" s="361"/>
      <c r="Q97" s="361"/>
      <c r="R97" s="361"/>
      <c r="S97" s="361"/>
      <c r="T97" s="361"/>
      <c r="U97" s="361"/>
      <c r="V97" s="361"/>
      <c r="W97" s="361"/>
      <c r="X97" s="361"/>
      <c r="Y97" s="361"/>
      <c r="Z97" s="361"/>
      <c r="AA97" s="362"/>
      <c r="AB97" s="53"/>
      <c r="AC97" s="53"/>
      <c r="AD97" s="53"/>
      <c r="AE97" s="53"/>
      <c r="AF97" s="81"/>
      <c r="AG97" s="136"/>
      <c r="AH97" s="322"/>
      <c r="AI97" s="143">
        <v>1</v>
      </c>
      <c r="AJ97" s="355"/>
      <c r="AK97" s="356"/>
      <c r="AL97" s="356"/>
      <c r="AM97" s="357"/>
      <c r="AN97" s="357"/>
      <c r="AO97" s="357"/>
      <c r="AP97" s="357"/>
      <c r="AQ97" s="357"/>
      <c r="AR97" s="357"/>
      <c r="AS97" s="357"/>
      <c r="AT97" s="357"/>
      <c r="AU97" s="357"/>
      <c r="AV97" s="357"/>
      <c r="AW97" s="357"/>
      <c r="AX97" s="357"/>
      <c r="AY97" s="357"/>
      <c r="AZ97" s="357"/>
      <c r="BA97" s="357"/>
      <c r="BB97" s="357"/>
      <c r="BC97" s="357"/>
      <c r="BD97" s="357"/>
      <c r="BE97" s="357"/>
      <c r="BF97" s="357"/>
      <c r="BG97" s="358"/>
      <c r="BH97" s="53"/>
      <c r="BI97" s="53"/>
      <c r="BJ97" s="53"/>
      <c r="BK97" s="53"/>
      <c r="BL97" s="81"/>
      <c r="BM97" s="74"/>
      <c r="BN97" s="408"/>
      <c r="BO97" s="143">
        <v>1</v>
      </c>
      <c r="BP97" s="355"/>
      <c r="BQ97" s="356"/>
      <c r="BR97" s="356"/>
      <c r="BS97" s="357"/>
      <c r="BT97" s="357"/>
      <c r="BU97" s="357"/>
      <c r="BV97" s="357"/>
      <c r="BW97" s="357"/>
      <c r="BX97" s="357"/>
      <c r="BY97" s="357"/>
      <c r="BZ97" s="357"/>
      <c r="CA97" s="357"/>
      <c r="CB97" s="357"/>
      <c r="CC97" s="357"/>
      <c r="CD97" s="357"/>
      <c r="CE97" s="357"/>
      <c r="CF97" s="357"/>
      <c r="CG97" s="357"/>
      <c r="CH97" s="357"/>
      <c r="CI97" s="357"/>
      <c r="CJ97" s="357"/>
      <c r="CK97" s="357"/>
      <c r="CL97" s="357"/>
      <c r="CM97" s="358"/>
      <c r="CN97" s="53"/>
      <c r="CO97" s="53"/>
      <c r="CP97" s="53"/>
      <c r="CQ97" s="53"/>
      <c r="CR97" s="81"/>
      <c r="CS97" s="136"/>
      <c r="CT97" s="322"/>
      <c r="CU97" s="143">
        <v>1</v>
      </c>
      <c r="CV97" s="359"/>
      <c r="CW97" s="360"/>
      <c r="CX97" s="360"/>
      <c r="CY97" s="361"/>
      <c r="CZ97" s="361"/>
      <c r="DA97" s="361"/>
      <c r="DB97" s="361"/>
      <c r="DC97" s="361"/>
      <c r="DD97" s="361"/>
      <c r="DE97" s="361"/>
      <c r="DF97" s="361"/>
      <c r="DG97" s="361"/>
      <c r="DH97" s="361"/>
      <c r="DI97" s="361"/>
      <c r="DJ97" s="361"/>
      <c r="DK97" s="361"/>
      <c r="DL97" s="361"/>
      <c r="DM97" s="361"/>
      <c r="DN97" s="361"/>
      <c r="DO97" s="361"/>
      <c r="DP97" s="361"/>
      <c r="DQ97" s="361"/>
      <c r="DR97" s="361"/>
      <c r="DS97" s="362"/>
      <c r="DT97" s="53"/>
      <c r="DU97" s="53"/>
      <c r="DV97" s="53"/>
      <c r="DW97" s="53"/>
      <c r="DX97" s="81"/>
    </row>
    <row r="98" spans="1:128" ht="30" customHeight="1" x14ac:dyDescent="0.2">
      <c r="A98" s="303"/>
      <c r="B98" s="322"/>
      <c r="C98" s="149"/>
      <c r="D98" s="365" t="s">
        <v>41</v>
      </c>
      <c r="E98" s="366"/>
      <c r="F98" s="366"/>
      <c r="G98" s="357"/>
      <c r="H98" s="357"/>
      <c r="I98" s="357"/>
      <c r="J98" s="357"/>
      <c r="K98" s="357"/>
      <c r="L98" s="357"/>
      <c r="M98" s="357"/>
      <c r="N98" s="357"/>
      <c r="O98" s="357"/>
      <c r="P98" s="357"/>
      <c r="Q98" s="357"/>
      <c r="R98" s="357"/>
      <c r="S98" s="357"/>
      <c r="T98" s="357"/>
      <c r="U98" s="357"/>
      <c r="V98" s="357"/>
      <c r="W98" s="357"/>
      <c r="X98" s="357"/>
      <c r="Y98" s="357"/>
      <c r="Z98" s="357"/>
      <c r="AA98" s="358"/>
      <c r="AB98" s="53"/>
      <c r="AC98" s="53"/>
      <c r="AD98" s="53"/>
      <c r="AE98" s="53"/>
      <c r="AF98" s="81"/>
      <c r="AG98" s="136"/>
      <c r="AH98" s="322"/>
      <c r="AI98" s="149"/>
      <c r="AJ98" s="365" t="s">
        <v>41</v>
      </c>
      <c r="AK98" s="366"/>
      <c r="AL98" s="366"/>
      <c r="AM98" s="357"/>
      <c r="AN98" s="357"/>
      <c r="AO98" s="357"/>
      <c r="AP98" s="357"/>
      <c r="AQ98" s="357"/>
      <c r="AR98" s="357"/>
      <c r="AS98" s="357"/>
      <c r="AT98" s="357"/>
      <c r="AU98" s="357"/>
      <c r="AV98" s="357"/>
      <c r="AW98" s="357"/>
      <c r="AX98" s="357"/>
      <c r="AY98" s="357"/>
      <c r="AZ98" s="357"/>
      <c r="BA98" s="357"/>
      <c r="BB98" s="357"/>
      <c r="BC98" s="357"/>
      <c r="BD98" s="357"/>
      <c r="BE98" s="357"/>
      <c r="BF98" s="357"/>
      <c r="BG98" s="358"/>
      <c r="BH98" s="53"/>
      <c r="BI98" s="53"/>
      <c r="BJ98" s="53"/>
      <c r="BK98" s="53"/>
      <c r="BL98" s="81"/>
      <c r="BM98" s="74"/>
      <c r="BN98" s="408"/>
      <c r="BO98" s="149"/>
      <c r="BP98" s="365" t="s">
        <v>41</v>
      </c>
      <c r="BQ98" s="366"/>
      <c r="BR98" s="366"/>
      <c r="BS98" s="357"/>
      <c r="BT98" s="357"/>
      <c r="BU98" s="357"/>
      <c r="BV98" s="357"/>
      <c r="BW98" s="357"/>
      <c r="BX98" s="357"/>
      <c r="BY98" s="357"/>
      <c r="BZ98" s="357"/>
      <c r="CA98" s="357"/>
      <c r="CB98" s="357"/>
      <c r="CC98" s="357"/>
      <c r="CD98" s="357"/>
      <c r="CE98" s="357"/>
      <c r="CF98" s="357"/>
      <c r="CG98" s="357"/>
      <c r="CH98" s="357"/>
      <c r="CI98" s="357"/>
      <c r="CJ98" s="357"/>
      <c r="CK98" s="357"/>
      <c r="CL98" s="357"/>
      <c r="CM98" s="358"/>
      <c r="CN98" s="53"/>
      <c r="CO98" s="53"/>
      <c r="CP98" s="53"/>
      <c r="CQ98" s="53"/>
      <c r="CR98" s="81"/>
      <c r="CS98" s="136"/>
      <c r="CT98" s="322"/>
      <c r="CU98" s="149"/>
      <c r="CV98" s="365" t="s">
        <v>41</v>
      </c>
      <c r="CW98" s="366"/>
      <c r="CX98" s="366"/>
      <c r="CY98" s="357"/>
      <c r="CZ98" s="357"/>
      <c r="DA98" s="357"/>
      <c r="DB98" s="357"/>
      <c r="DC98" s="357"/>
      <c r="DD98" s="357"/>
      <c r="DE98" s="357"/>
      <c r="DF98" s="357"/>
      <c r="DG98" s="357"/>
      <c r="DH98" s="357"/>
      <c r="DI98" s="357"/>
      <c r="DJ98" s="357"/>
      <c r="DK98" s="357"/>
      <c r="DL98" s="357"/>
      <c r="DM98" s="357"/>
      <c r="DN98" s="357"/>
      <c r="DO98" s="357"/>
      <c r="DP98" s="357"/>
      <c r="DQ98" s="357"/>
      <c r="DR98" s="357"/>
      <c r="DS98" s="358"/>
      <c r="DT98" s="53"/>
      <c r="DU98" s="53"/>
      <c r="DV98" s="53"/>
      <c r="DW98" s="53"/>
      <c r="DX98" s="81"/>
    </row>
    <row r="99" spans="1:128" ht="30" customHeight="1" x14ac:dyDescent="0.2">
      <c r="A99" s="303"/>
      <c r="B99" s="323"/>
      <c r="C99" s="149"/>
      <c r="D99" s="320" t="s">
        <v>42</v>
      </c>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53"/>
      <c r="AC99" s="53"/>
      <c r="AD99" s="53"/>
      <c r="AE99" s="53"/>
      <c r="AF99" s="81"/>
      <c r="AG99" s="136"/>
      <c r="AH99" s="323"/>
      <c r="AI99" s="149"/>
      <c r="AJ99" s="389" t="s">
        <v>42</v>
      </c>
      <c r="AK99" s="390"/>
      <c r="AL99" s="390"/>
      <c r="AM99" s="390"/>
      <c r="AN99" s="390"/>
      <c r="AO99" s="390"/>
      <c r="AP99" s="390"/>
      <c r="AQ99" s="390"/>
      <c r="AR99" s="390"/>
      <c r="AS99" s="390"/>
      <c r="AT99" s="390"/>
      <c r="AU99" s="390"/>
      <c r="AV99" s="390"/>
      <c r="AW99" s="390"/>
      <c r="AX99" s="390"/>
      <c r="AY99" s="390"/>
      <c r="AZ99" s="390"/>
      <c r="BA99" s="390"/>
      <c r="BB99" s="390"/>
      <c r="BC99" s="390"/>
      <c r="BD99" s="390"/>
      <c r="BE99" s="390"/>
      <c r="BF99" s="390"/>
      <c r="BG99" s="391"/>
      <c r="BH99" s="53"/>
      <c r="BI99" s="53"/>
      <c r="BJ99" s="53"/>
      <c r="BK99" s="53"/>
      <c r="BL99" s="81"/>
      <c r="BM99" s="74"/>
      <c r="BN99" s="408"/>
      <c r="BO99" s="149"/>
      <c r="BP99" s="320" t="s">
        <v>42</v>
      </c>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53"/>
      <c r="CO99" s="53"/>
      <c r="CP99" s="53"/>
      <c r="CQ99" s="53"/>
      <c r="CR99" s="81"/>
      <c r="CS99" s="136"/>
      <c r="CT99" s="323"/>
      <c r="CU99" s="149"/>
      <c r="CV99" s="389" t="s">
        <v>42</v>
      </c>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1"/>
      <c r="DT99" s="53"/>
      <c r="DU99" s="53"/>
      <c r="DV99" s="53"/>
      <c r="DW99" s="53"/>
      <c r="DX99" s="81"/>
    </row>
    <row r="100" spans="1:128" x14ac:dyDescent="0.2">
      <c r="A100" s="30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81"/>
      <c r="AG100" s="136"/>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81"/>
      <c r="BM100" s="74"/>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81"/>
      <c r="CS100" s="136"/>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81"/>
    </row>
    <row r="101" spans="1:128" x14ac:dyDescent="0.2">
      <c r="A101" s="30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81"/>
      <c r="AG101" s="136"/>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81"/>
      <c r="BM101" s="74"/>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81"/>
      <c r="CS101" s="136"/>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81"/>
    </row>
    <row r="102" spans="1:128" x14ac:dyDescent="0.2">
      <c r="A102" s="30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81"/>
      <c r="AG102" s="136"/>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81"/>
      <c r="BM102" s="74"/>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81"/>
      <c r="CS102" s="136"/>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81"/>
    </row>
    <row r="103" spans="1:128" x14ac:dyDescent="0.2">
      <c r="A103" s="30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81"/>
      <c r="AG103" s="136"/>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81"/>
      <c r="BM103" s="74"/>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81"/>
      <c r="CS103" s="136"/>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81"/>
    </row>
    <row r="104" spans="1:128" x14ac:dyDescent="0.2">
      <c r="A104" s="30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81"/>
      <c r="AG104" s="136"/>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81"/>
      <c r="BM104" s="74"/>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81"/>
      <c r="CS104" s="136"/>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81"/>
    </row>
    <row r="105" spans="1:128" x14ac:dyDescent="0.2">
      <c r="A105" s="30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81"/>
      <c r="AG105" s="136"/>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81"/>
      <c r="BM105" s="74"/>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81"/>
      <c r="CS105" s="136"/>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81"/>
    </row>
    <row r="106" spans="1:128" x14ac:dyDescent="0.2">
      <c r="A106" s="30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81"/>
      <c r="AG106" s="136"/>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81"/>
      <c r="BM106" s="74"/>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81"/>
      <c r="CS106" s="136"/>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81"/>
    </row>
    <row r="107" spans="1:128" x14ac:dyDescent="0.2">
      <c r="A107" s="30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81"/>
      <c r="AG107" s="136"/>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81"/>
      <c r="BM107" s="74"/>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81"/>
      <c r="CS107" s="136"/>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81"/>
    </row>
    <row r="108" spans="1:128" x14ac:dyDescent="0.2">
      <c r="A108" s="30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81"/>
      <c r="AG108" s="136"/>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81"/>
      <c r="BM108" s="74"/>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81"/>
      <c r="CS108" s="136"/>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81"/>
    </row>
    <row r="109" spans="1:128" x14ac:dyDescent="0.2">
      <c r="A109" s="30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81"/>
      <c r="AG109" s="136"/>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81"/>
      <c r="BM109" s="74"/>
      <c r="BN109" s="53"/>
      <c r="BO109" s="53"/>
      <c r="BP109" s="53"/>
      <c r="BQ109" s="53"/>
      <c r="BR109" s="53"/>
      <c r="BS109" s="53"/>
      <c r="BT109" s="53"/>
      <c r="BU109" s="53"/>
      <c r="BV109" s="53"/>
      <c r="BW109" s="53"/>
      <c r="BX109" s="53"/>
      <c r="BY109" s="53"/>
      <c r="BZ109" s="53"/>
      <c r="CA109" s="53"/>
      <c r="CB109" s="53"/>
      <c r="CC109" s="53"/>
      <c r="CD109" s="53"/>
      <c r="CE109" s="53"/>
      <c r="CF109" s="53"/>
      <c r="CG109" s="53"/>
      <c r="CH109" s="53"/>
      <c r="CI109" s="53"/>
      <c r="CJ109" s="53"/>
      <c r="CK109" s="53"/>
      <c r="CL109" s="53"/>
      <c r="CM109" s="53"/>
      <c r="CN109" s="53"/>
      <c r="CO109" s="53"/>
      <c r="CP109" s="53"/>
      <c r="CQ109" s="53"/>
      <c r="CR109" s="81"/>
      <c r="CS109" s="136"/>
      <c r="CT109" s="53"/>
      <c r="CU109" s="53"/>
      <c r="CV109" s="53"/>
      <c r="CW109" s="53"/>
      <c r="CX109" s="53"/>
      <c r="CY109" s="53"/>
      <c r="CZ109" s="53"/>
      <c r="DA109" s="53"/>
      <c r="DB109" s="53"/>
      <c r="DC109" s="53"/>
      <c r="DD109" s="53"/>
      <c r="DE109" s="53"/>
      <c r="DF109" s="53"/>
      <c r="DG109" s="53"/>
      <c r="DH109" s="53"/>
      <c r="DI109" s="53"/>
      <c r="DJ109" s="53"/>
      <c r="DK109" s="53"/>
      <c r="DL109" s="53"/>
      <c r="DM109" s="53"/>
      <c r="DN109" s="53"/>
      <c r="DO109" s="53"/>
      <c r="DP109" s="53"/>
      <c r="DQ109" s="53"/>
      <c r="DR109" s="53"/>
      <c r="DS109" s="53"/>
      <c r="DT109" s="53"/>
      <c r="DU109" s="53"/>
      <c r="DV109" s="53"/>
      <c r="DW109" s="53"/>
      <c r="DX109" s="81"/>
    </row>
    <row r="110" spans="1:128" x14ac:dyDescent="0.2">
      <c r="A110" s="30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81"/>
      <c r="AG110" s="136"/>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81"/>
      <c r="BM110" s="74"/>
      <c r="BN110" s="53"/>
      <c r="BO110" s="53"/>
      <c r="BP110" s="53"/>
      <c r="BQ110" s="53"/>
      <c r="BR110" s="53"/>
      <c r="BS110" s="53"/>
      <c r="BT110" s="53"/>
      <c r="BU110" s="53"/>
      <c r="BV110" s="53"/>
      <c r="BW110" s="53"/>
      <c r="BX110" s="53"/>
      <c r="BY110" s="53"/>
      <c r="BZ110" s="53"/>
      <c r="CA110" s="53"/>
      <c r="CB110" s="53"/>
      <c r="CC110" s="53"/>
      <c r="CD110" s="53"/>
      <c r="CE110" s="53"/>
      <c r="CF110" s="53"/>
      <c r="CG110" s="53"/>
      <c r="CH110" s="53"/>
      <c r="CI110" s="53"/>
      <c r="CJ110" s="53"/>
      <c r="CK110" s="53"/>
      <c r="CL110" s="53"/>
      <c r="CM110" s="53"/>
      <c r="CN110" s="53"/>
      <c r="CO110" s="53"/>
      <c r="CP110" s="53"/>
      <c r="CQ110" s="53"/>
      <c r="CR110" s="81"/>
      <c r="CS110" s="136"/>
      <c r="CT110" s="53"/>
      <c r="CU110" s="53"/>
      <c r="CV110" s="53"/>
      <c r="CW110" s="53"/>
      <c r="CX110" s="53"/>
      <c r="CY110" s="53"/>
      <c r="CZ110" s="53"/>
      <c r="DA110" s="53"/>
      <c r="DB110" s="53"/>
      <c r="DC110" s="53"/>
      <c r="DD110" s="53"/>
      <c r="DE110" s="53"/>
      <c r="DF110" s="53"/>
      <c r="DG110" s="53"/>
      <c r="DH110" s="53"/>
      <c r="DI110" s="53"/>
      <c r="DJ110" s="53"/>
      <c r="DK110" s="53"/>
      <c r="DL110" s="53"/>
      <c r="DM110" s="53"/>
      <c r="DN110" s="53"/>
      <c r="DO110" s="53"/>
      <c r="DP110" s="53"/>
      <c r="DQ110" s="53"/>
      <c r="DR110" s="53"/>
      <c r="DS110" s="53"/>
      <c r="DT110" s="53"/>
      <c r="DU110" s="53"/>
      <c r="DV110" s="53"/>
      <c r="DW110" s="53"/>
      <c r="DX110" s="81"/>
    </row>
    <row r="111" spans="1:128" x14ac:dyDescent="0.2">
      <c r="A111" s="30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81"/>
      <c r="AG111" s="136"/>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81"/>
      <c r="BM111" s="74"/>
      <c r="BN111" s="53"/>
      <c r="BO111" s="53"/>
      <c r="BP111" s="53"/>
      <c r="BQ111" s="53"/>
      <c r="BR111" s="53"/>
      <c r="BS111" s="53"/>
      <c r="BT111" s="53"/>
      <c r="BU111" s="53"/>
      <c r="BV111" s="53"/>
      <c r="BW111" s="53"/>
      <c r="BX111" s="53"/>
      <c r="BY111" s="53"/>
      <c r="BZ111" s="53"/>
      <c r="CA111" s="53"/>
      <c r="CB111" s="53"/>
      <c r="CC111" s="53"/>
      <c r="CD111" s="53"/>
      <c r="CE111" s="53"/>
      <c r="CF111" s="53"/>
      <c r="CG111" s="53"/>
      <c r="CH111" s="53"/>
      <c r="CI111" s="53"/>
      <c r="CJ111" s="53"/>
      <c r="CK111" s="53"/>
      <c r="CL111" s="53"/>
      <c r="CM111" s="53"/>
      <c r="CN111" s="53"/>
      <c r="CO111" s="53"/>
      <c r="CP111" s="53"/>
      <c r="CQ111" s="53"/>
      <c r="CR111" s="81"/>
      <c r="CS111" s="136"/>
      <c r="CT111" s="53"/>
      <c r="CU111" s="53"/>
      <c r="CV111" s="53"/>
      <c r="CW111" s="53"/>
      <c r="CX111" s="53"/>
      <c r="CY111" s="53"/>
      <c r="CZ111" s="53"/>
      <c r="DA111" s="53"/>
      <c r="DB111" s="53"/>
      <c r="DC111" s="53"/>
      <c r="DD111" s="53"/>
      <c r="DE111" s="53"/>
      <c r="DF111" s="53"/>
      <c r="DG111" s="53"/>
      <c r="DH111" s="53"/>
      <c r="DI111" s="53"/>
      <c r="DJ111" s="53"/>
      <c r="DK111" s="53"/>
      <c r="DL111" s="53"/>
      <c r="DM111" s="53"/>
      <c r="DN111" s="53"/>
      <c r="DO111" s="53"/>
      <c r="DP111" s="53"/>
      <c r="DQ111" s="53"/>
      <c r="DR111" s="53"/>
      <c r="DS111" s="53"/>
      <c r="DT111" s="53"/>
      <c r="DU111" s="53"/>
      <c r="DV111" s="53"/>
      <c r="DW111" s="53"/>
      <c r="DX111" s="81"/>
    </row>
    <row r="112" spans="1:128" ht="24.95" customHeight="1" x14ac:dyDescent="0.2">
      <c r="A112" s="30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81"/>
      <c r="AG112" s="136"/>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81"/>
      <c r="BM112" s="74"/>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81"/>
      <c r="CS112" s="136"/>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81"/>
    </row>
    <row r="113" spans="1:128" s="40" customFormat="1" ht="15" customHeight="1" x14ac:dyDescent="0.2">
      <c r="A113" s="303"/>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80"/>
      <c r="AG113" s="136"/>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80"/>
      <c r="BM113" s="7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80"/>
      <c r="CS113" s="136"/>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80"/>
    </row>
    <row r="114" spans="1:128" s="40" customFormat="1" ht="15" customHeight="1" x14ac:dyDescent="0.2">
      <c r="A114" s="303"/>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80"/>
      <c r="AG114" s="136"/>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80"/>
      <c r="BM114" s="7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80"/>
      <c r="CS114" s="136"/>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80"/>
    </row>
    <row r="115" spans="1:128" ht="24.95" customHeight="1" x14ac:dyDescent="0.2">
      <c r="A115" s="30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44"/>
      <c r="AC115" s="66"/>
      <c r="AD115" s="53"/>
      <c r="AE115" s="53"/>
      <c r="AF115" s="81"/>
      <c r="AG115" s="136"/>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44"/>
      <c r="BI115" s="66"/>
      <c r="BJ115" s="53"/>
      <c r="BK115" s="53"/>
      <c r="BL115" s="81"/>
      <c r="BM115" s="74"/>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44"/>
      <c r="CO115" s="66"/>
      <c r="CP115" s="53"/>
      <c r="CQ115" s="53"/>
      <c r="CR115" s="81"/>
      <c r="CS115" s="136"/>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44"/>
      <c r="DU115" s="66"/>
      <c r="DV115" s="53"/>
      <c r="DW115" s="53"/>
      <c r="DX115" s="81"/>
    </row>
    <row r="116" spans="1:128" ht="24.95" customHeight="1" x14ac:dyDescent="0.2">
      <c r="A116" s="30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81"/>
      <c r="AG116" s="136"/>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81"/>
      <c r="BM116" s="74"/>
      <c r="BN116" s="53"/>
      <c r="BO116" s="53"/>
      <c r="BP116" s="53"/>
      <c r="BQ116" s="53"/>
      <c r="BR116" s="53"/>
      <c r="BS116" s="53"/>
      <c r="BT116" s="53"/>
      <c r="BU116" s="53"/>
      <c r="BV116" s="53"/>
      <c r="BW116" s="53"/>
      <c r="BX116" s="53"/>
      <c r="BY116" s="53"/>
      <c r="BZ116" s="53"/>
      <c r="CA116" s="53"/>
      <c r="CB116" s="53"/>
      <c r="CC116" s="53"/>
      <c r="CD116" s="53"/>
      <c r="CE116" s="53"/>
      <c r="CF116" s="53"/>
      <c r="CG116" s="53"/>
      <c r="CH116" s="53"/>
      <c r="CI116" s="53"/>
      <c r="CJ116" s="53"/>
      <c r="CK116" s="53"/>
      <c r="CL116" s="53"/>
      <c r="CM116" s="53"/>
      <c r="CN116" s="53"/>
      <c r="CO116" s="53"/>
      <c r="CP116" s="53"/>
      <c r="CQ116" s="53"/>
      <c r="CR116" s="81"/>
      <c r="CS116" s="136"/>
      <c r="CT116" s="53"/>
      <c r="CU116" s="53"/>
      <c r="CV116" s="53"/>
      <c r="CW116" s="53"/>
      <c r="CX116" s="53"/>
      <c r="CY116" s="53"/>
      <c r="CZ116" s="53"/>
      <c r="DA116" s="53"/>
      <c r="DB116" s="53"/>
      <c r="DC116" s="53"/>
      <c r="DD116" s="53"/>
      <c r="DE116" s="53"/>
      <c r="DF116" s="53"/>
      <c r="DG116" s="53"/>
      <c r="DH116" s="53"/>
      <c r="DI116" s="53"/>
      <c r="DJ116" s="53"/>
      <c r="DK116" s="53"/>
      <c r="DL116" s="53"/>
      <c r="DM116" s="53"/>
      <c r="DN116" s="53"/>
      <c r="DO116" s="53"/>
      <c r="DP116" s="53"/>
      <c r="DQ116" s="53"/>
      <c r="DR116" s="53"/>
      <c r="DS116" s="53"/>
      <c r="DT116" s="53"/>
      <c r="DU116" s="53"/>
      <c r="DV116" s="53"/>
      <c r="DW116" s="53"/>
      <c r="DX116" s="81"/>
    </row>
    <row r="117" spans="1:128" ht="24.95" customHeight="1" x14ac:dyDescent="0.2">
      <c r="A117" s="30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81"/>
      <c r="AG117" s="136"/>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81"/>
      <c r="BM117" s="74"/>
      <c r="BN117" s="53"/>
      <c r="BO117" s="53"/>
      <c r="BP117" s="53"/>
      <c r="BQ117" s="53"/>
      <c r="BR117" s="53"/>
      <c r="BS117" s="53"/>
      <c r="BT117" s="53"/>
      <c r="BU117" s="53"/>
      <c r="BV117" s="53"/>
      <c r="BW117" s="53"/>
      <c r="BX117" s="53"/>
      <c r="BY117" s="53"/>
      <c r="BZ117" s="53"/>
      <c r="CA117" s="53"/>
      <c r="CB117" s="53"/>
      <c r="CC117" s="53"/>
      <c r="CD117" s="53"/>
      <c r="CE117" s="53"/>
      <c r="CF117" s="53"/>
      <c r="CG117" s="53"/>
      <c r="CH117" s="53"/>
      <c r="CI117" s="53"/>
      <c r="CJ117" s="53"/>
      <c r="CK117" s="53"/>
      <c r="CL117" s="53"/>
      <c r="CM117" s="53"/>
      <c r="CN117" s="53"/>
      <c r="CO117" s="53"/>
      <c r="CP117" s="53"/>
      <c r="CQ117" s="53"/>
      <c r="CR117" s="81"/>
      <c r="CS117" s="136"/>
      <c r="CT117" s="53"/>
      <c r="CU117" s="53"/>
      <c r="CV117" s="53"/>
      <c r="CW117" s="53"/>
      <c r="CX117" s="53"/>
      <c r="CY117" s="53"/>
      <c r="CZ117" s="53"/>
      <c r="DA117" s="53"/>
      <c r="DB117" s="53"/>
      <c r="DC117" s="53"/>
      <c r="DD117" s="53"/>
      <c r="DE117" s="53"/>
      <c r="DF117" s="53"/>
      <c r="DG117" s="53"/>
      <c r="DH117" s="53"/>
      <c r="DI117" s="53"/>
      <c r="DJ117" s="53"/>
      <c r="DK117" s="53"/>
      <c r="DL117" s="53"/>
      <c r="DM117" s="53"/>
      <c r="DN117" s="53"/>
      <c r="DO117" s="53"/>
      <c r="DP117" s="53"/>
      <c r="DQ117" s="53"/>
      <c r="DR117" s="53"/>
      <c r="DS117" s="53"/>
      <c r="DT117" s="53"/>
      <c r="DU117" s="53"/>
      <c r="DV117" s="53"/>
      <c r="DW117" s="53"/>
      <c r="DX117" s="81"/>
    </row>
    <row r="118" spans="1:128" ht="24.95" customHeight="1" x14ac:dyDescent="0.2">
      <c r="A118" s="30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81"/>
      <c r="AG118" s="136"/>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81"/>
      <c r="BM118" s="74"/>
      <c r="BN118" s="53"/>
      <c r="BO118" s="53"/>
      <c r="BP118" s="53"/>
      <c r="BQ118" s="53"/>
      <c r="BR118" s="53"/>
      <c r="BS118" s="53"/>
      <c r="BT118" s="53"/>
      <c r="BU118" s="53"/>
      <c r="BV118" s="53"/>
      <c r="BW118" s="53"/>
      <c r="BX118" s="53"/>
      <c r="BY118" s="53"/>
      <c r="BZ118" s="53"/>
      <c r="CA118" s="53"/>
      <c r="CB118" s="53"/>
      <c r="CC118" s="53"/>
      <c r="CD118" s="53"/>
      <c r="CE118" s="53"/>
      <c r="CF118" s="53"/>
      <c r="CG118" s="53"/>
      <c r="CH118" s="53"/>
      <c r="CI118" s="53"/>
      <c r="CJ118" s="53"/>
      <c r="CK118" s="53"/>
      <c r="CL118" s="53"/>
      <c r="CM118" s="53"/>
      <c r="CN118" s="53"/>
      <c r="CO118" s="53"/>
      <c r="CP118" s="53"/>
      <c r="CQ118" s="53"/>
      <c r="CR118" s="81"/>
      <c r="CS118" s="136"/>
      <c r="CT118" s="53"/>
      <c r="CU118" s="53"/>
      <c r="CV118" s="53"/>
      <c r="CW118" s="53"/>
      <c r="CX118" s="53"/>
      <c r="CY118" s="53"/>
      <c r="CZ118" s="53"/>
      <c r="DA118" s="53"/>
      <c r="DB118" s="53"/>
      <c r="DC118" s="53"/>
      <c r="DD118" s="53"/>
      <c r="DE118" s="53"/>
      <c r="DF118" s="53"/>
      <c r="DG118" s="53"/>
      <c r="DH118" s="53"/>
      <c r="DI118" s="53"/>
      <c r="DJ118" s="53"/>
      <c r="DK118" s="53"/>
      <c r="DL118" s="53"/>
      <c r="DM118" s="53"/>
      <c r="DN118" s="53"/>
      <c r="DO118" s="53"/>
      <c r="DP118" s="53"/>
      <c r="DQ118" s="53"/>
      <c r="DR118" s="53"/>
      <c r="DS118" s="53"/>
      <c r="DT118" s="53"/>
      <c r="DU118" s="53"/>
      <c r="DV118" s="53"/>
      <c r="DW118" s="53"/>
      <c r="DX118" s="81"/>
    </row>
    <row r="119" spans="1:128" ht="24.95" customHeight="1" x14ac:dyDescent="0.2">
      <c r="A119" s="30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81"/>
      <c r="AG119" s="136"/>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81"/>
      <c r="BM119" s="74"/>
      <c r="BN119" s="53"/>
      <c r="BO119" s="53"/>
      <c r="BP119" s="53"/>
      <c r="BQ119" s="53"/>
      <c r="BR119" s="53"/>
      <c r="BS119" s="53"/>
      <c r="BT119" s="53"/>
      <c r="BU119" s="53"/>
      <c r="BV119" s="53"/>
      <c r="BW119" s="53"/>
      <c r="BX119" s="53"/>
      <c r="BY119" s="53"/>
      <c r="BZ119" s="53"/>
      <c r="CA119" s="53"/>
      <c r="CB119" s="53"/>
      <c r="CC119" s="53"/>
      <c r="CD119" s="53"/>
      <c r="CE119" s="53"/>
      <c r="CF119" s="53"/>
      <c r="CG119" s="53"/>
      <c r="CH119" s="53"/>
      <c r="CI119" s="53"/>
      <c r="CJ119" s="53"/>
      <c r="CK119" s="53"/>
      <c r="CL119" s="53"/>
      <c r="CM119" s="53"/>
      <c r="CN119" s="53"/>
      <c r="CO119" s="53"/>
      <c r="CP119" s="53"/>
      <c r="CQ119" s="53"/>
      <c r="CR119" s="81"/>
      <c r="CS119" s="136"/>
      <c r="CT119" s="53"/>
      <c r="CU119" s="53"/>
      <c r="CV119" s="53"/>
      <c r="CW119" s="53"/>
      <c r="CX119" s="53"/>
      <c r="CY119" s="53"/>
      <c r="CZ119" s="53"/>
      <c r="DA119" s="53"/>
      <c r="DB119" s="53"/>
      <c r="DC119" s="53"/>
      <c r="DD119" s="53"/>
      <c r="DE119" s="53"/>
      <c r="DF119" s="53"/>
      <c r="DG119" s="53"/>
      <c r="DH119" s="53"/>
      <c r="DI119" s="53"/>
      <c r="DJ119" s="53"/>
      <c r="DK119" s="53"/>
      <c r="DL119" s="53"/>
      <c r="DM119" s="53"/>
      <c r="DN119" s="53"/>
      <c r="DO119" s="53"/>
      <c r="DP119" s="53"/>
      <c r="DQ119" s="53"/>
      <c r="DR119" s="53"/>
      <c r="DS119" s="53"/>
      <c r="DT119" s="53"/>
      <c r="DU119" s="53"/>
      <c r="DV119" s="53"/>
      <c r="DW119" s="53"/>
      <c r="DX119" s="81"/>
    </row>
    <row r="120" spans="1:128" ht="24.95" customHeight="1" x14ac:dyDescent="0.2">
      <c r="A120" s="30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81"/>
      <c r="AG120" s="136"/>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81"/>
      <c r="BM120" s="74"/>
      <c r="BN120" s="53"/>
      <c r="BO120" s="53"/>
      <c r="BP120" s="53"/>
      <c r="BQ120" s="53"/>
      <c r="BR120" s="53"/>
      <c r="BS120" s="53"/>
      <c r="BT120" s="53"/>
      <c r="BU120" s="53"/>
      <c r="BV120" s="53"/>
      <c r="BW120" s="53"/>
      <c r="BX120" s="53"/>
      <c r="BY120" s="53"/>
      <c r="BZ120" s="53"/>
      <c r="CA120" s="53"/>
      <c r="CB120" s="53"/>
      <c r="CC120" s="53"/>
      <c r="CD120" s="53"/>
      <c r="CE120" s="53"/>
      <c r="CF120" s="53"/>
      <c r="CG120" s="53"/>
      <c r="CH120" s="53"/>
      <c r="CI120" s="53"/>
      <c r="CJ120" s="53"/>
      <c r="CK120" s="53"/>
      <c r="CL120" s="53"/>
      <c r="CM120" s="53"/>
      <c r="CN120" s="53"/>
      <c r="CO120" s="53"/>
      <c r="CP120" s="53"/>
      <c r="CQ120" s="53"/>
      <c r="CR120" s="81"/>
      <c r="CS120" s="136"/>
      <c r="CT120" s="53"/>
      <c r="CU120" s="53"/>
      <c r="CV120" s="53"/>
      <c r="CW120" s="53"/>
      <c r="CX120" s="53"/>
      <c r="CY120" s="53"/>
      <c r="CZ120" s="53"/>
      <c r="DA120" s="53"/>
      <c r="DB120" s="53"/>
      <c r="DC120" s="53"/>
      <c r="DD120" s="53"/>
      <c r="DE120" s="53"/>
      <c r="DF120" s="53"/>
      <c r="DG120" s="53"/>
      <c r="DH120" s="53"/>
      <c r="DI120" s="53"/>
      <c r="DJ120" s="53"/>
      <c r="DK120" s="53"/>
      <c r="DL120" s="53"/>
      <c r="DM120" s="53"/>
      <c r="DN120" s="53"/>
      <c r="DO120" s="53"/>
      <c r="DP120" s="53"/>
      <c r="DQ120" s="53"/>
      <c r="DR120" s="53"/>
      <c r="DS120" s="53"/>
      <c r="DT120" s="53"/>
      <c r="DU120" s="53"/>
      <c r="DV120" s="53"/>
      <c r="DW120" s="53"/>
      <c r="DX120" s="81"/>
    </row>
    <row r="121" spans="1:128" ht="24.95" customHeight="1" thickBot="1" x14ac:dyDescent="0.25">
      <c r="A121" s="304"/>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83"/>
      <c r="AG121" s="137"/>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83"/>
      <c r="BM121" s="74"/>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81"/>
      <c r="CS121" s="137"/>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83"/>
    </row>
    <row r="122" spans="1:128" ht="24.95" customHeight="1" x14ac:dyDescent="0.2">
      <c r="A122" s="289" t="s">
        <v>43</v>
      </c>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102"/>
      <c r="AG122" s="135"/>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102"/>
      <c r="BM122" s="87"/>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102"/>
      <c r="CS122" s="135"/>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102"/>
    </row>
    <row r="123" spans="1:128" ht="24.95" customHeight="1" x14ac:dyDescent="0.2">
      <c r="A123" s="290"/>
      <c r="B123" s="367" t="s">
        <v>44</v>
      </c>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c r="AA123" s="369"/>
      <c r="AB123" s="53"/>
      <c r="AC123" s="53"/>
      <c r="AD123" s="53"/>
      <c r="AE123" s="53"/>
      <c r="AF123" s="81"/>
      <c r="AG123" s="136"/>
      <c r="AH123" s="367" t="s">
        <v>44</v>
      </c>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9"/>
      <c r="BH123" s="53"/>
      <c r="BI123" s="53"/>
      <c r="BJ123" s="53"/>
      <c r="BK123" s="53"/>
      <c r="BL123" s="81"/>
      <c r="BM123" s="90"/>
      <c r="BN123" s="367" t="s">
        <v>44</v>
      </c>
      <c r="BO123" s="368"/>
      <c r="BP123" s="368"/>
      <c r="BQ123" s="368"/>
      <c r="BR123" s="368"/>
      <c r="BS123" s="368"/>
      <c r="BT123" s="368"/>
      <c r="BU123" s="368"/>
      <c r="BV123" s="368"/>
      <c r="BW123" s="368"/>
      <c r="BX123" s="368"/>
      <c r="BY123" s="368"/>
      <c r="BZ123" s="368"/>
      <c r="CA123" s="368"/>
      <c r="CB123" s="368"/>
      <c r="CC123" s="368"/>
      <c r="CD123" s="368"/>
      <c r="CE123" s="368"/>
      <c r="CF123" s="368"/>
      <c r="CG123" s="368"/>
      <c r="CH123" s="368"/>
      <c r="CI123" s="368"/>
      <c r="CJ123" s="368"/>
      <c r="CK123" s="368"/>
      <c r="CL123" s="368"/>
      <c r="CM123" s="369"/>
      <c r="CN123" s="53"/>
      <c r="CO123" s="53"/>
      <c r="CP123" s="53"/>
      <c r="CQ123" s="53"/>
      <c r="CR123" s="81"/>
      <c r="CS123" s="136"/>
      <c r="CT123" s="367" t="s">
        <v>44</v>
      </c>
      <c r="CU123" s="368"/>
      <c r="CV123" s="368"/>
      <c r="CW123" s="368"/>
      <c r="CX123" s="368"/>
      <c r="CY123" s="368"/>
      <c r="CZ123" s="368"/>
      <c r="DA123" s="368"/>
      <c r="DB123" s="368"/>
      <c r="DC123" s="368"/>
      <c r="DD123" s="368"/>
      <c r="DE123" s="368"/>
      <c r="DF123" s="368"/>
      <c r="DG123" s="368"/>
      <c r="DH123" s="368"/>
      <c r="DI123" s="368"/>
      <c r="DJ123" s="368"/>
      <c r="DK123" s="368"/>
      <c r="DL123" s="368"/>
      <c r="DM123" s="368"/>
      <c r="DN123" s="368"/>
      <c r="DO123" s="368"/>
      <c r="DP123" s="368"/>
      <c r="DQ123" s="368"/>
      <c r="DR123" s="368"/>
      <c r="DS123" s="369"/>
      <c r="DT123" s="53"/>
      <c r="DU123" s="53"/>
      <c r="DV123" s="53"/>
      <c r="DW123" s="53"/>
      <c r="DX123" s="81"/>
    </row>
    <row r="124" spans="1:128" ht="24.95" customHeight="1" x14ac:dyDescent="0.2">
      <c r="A124" s="290"/>
      <c r="B124" s="341" t="s">
        <v>45</v>
      </c>
      <c r="C124" s="341"/>
      <c r="D124" s="341"/>
      <c r="E124" s="341"/>
      <c r="F124" s="341"/>
      <c r="G124" s="341"/>
      <c r="H124" s="341"/>
      <c r="I124" s="341"/>
      <c r="J124" s="341"/>
      <c r="K124" s="341"/>
      <c r="L124" s="341"/>
      <c r="M124" s="341"/>
      <c r="N124" s="341"/>
      <c r="O124" s="342" t="s">
        <v>46</v>
      </c>
      <c r="P124" s="342"/>
      <c r="Q124" s="342"/>
      <c r="R124" s="342"/>
      <c r="S124" s="342"/>
      <c r="T124" s="342"/>
      <c r="U124" s="342"/>
      <c r="V124" s="342"/>
      <c r="W124" s="342"/>
      <c r="X124" s="342"/>
      <c r="Y124" s="342"/>
      <c r="Z124" s="342"/>
      <c r="AA124" s="342"/>
      <c r="AB124" s="53"/>
      <c r="AC124" s="53"/>
      <c r="AD124" s="53"/>
      <c r="AE124" s="53"/>
      <c r="AF124" s="81"/>
      <c r="AG124" s="136"/>
      <c r="AH124" s="392" t="s">
        <v>45</v>
      </c>
      <c r="AI124" s="393"/>
      <c r="AJ124" s="393"/>
      <c r="AK124" s="393"/>
      <c r="AL124" s="393"/>
      <c r="AM124" s="393"/>
      <c r="AN124" s="393"/>
      <c r="AO124" s="393"/>
      <c r="AP124" s="393"/>
      <c r="AQ124" s="393"/>
      <c r="AR124" s="393"/>
      <c r="AS124" s="393"/>
      <c r="AT124" s="394"/>
      <c r="AU124" s="395" t="s">
        <v>46</v>
      </c>
      <c r="AV124" s="396"/>
      <c r="AW124" s="396"/>
      <c r="AX124" s="396"/>
      <c r="AY124" s="396"/>
      <c r="AZ124" s="396"/>
      <c r="BA124" s="396"/>
      <c r="BB124" s="396"/>
      <c r="BC124" s="396"/>
      <c r="BD124" s="396"/>
      <c r="BE124" s="396"/>
      <c r="BF124" s="396"/>
      <c r="BG124" s="397"/>
      <c r="BH124" s="53"/>
      <c r="BI124" s="53"/>
      <c r="BJ124" s="53"/>
      <c r="BK124" s="53"/>
      <c r="BL124" s="81"/>
      <c r="BM124" s="90"/>
      <c r="BN124" s="392" t="s">
        <v>45</v>
      </c>
      <c r="BO124" s="393"/>
      <c r="BP124" s="393"/>
      <c r="BQ124" s="393"/>
      <c r="BR124" s="393"/>
      <c r="BS124" s="393"/>
      <c r="BT124" s="393"/>
      <c r="BU124" s="393"/>
      <c r="BV124" s="393"/>
      <c r="BW124" s="393"/>
      <c r="BX124" s="393"/>
      <c r="BY124" s="393"/>
      <c r="BZ124" s="394"/>
      <c r="CA124" s="395" t="s">
        <v>46</v>
      </c>
      <c r="CB124" s="396"/>
      <c r="CC124" s="396"/>
      <c r="CD124" s="396"/>
      <c r="CE124" s="396"/>
      <c r="CF124" s="396"/>
      <c r="CG124" s="396"/>
      <c r="CH124" s="396"/>
      <c r="CI124" s="396"/>
      <c r="CJ124" s="396"/>
      <c r="CK124" s="396"/>
      <c r="CL124" s="396"/>
      <c r="CM124" s="397"/>
      <c r="CN124" s="53"/>
      <c r="CO124" s="53"/>
      <c r="CP124" s="53"/>
      <c r="CQ124" s="53"/>
      <c r="CR124" s="81"/>
      <c r="CS124" s="136"/>
      <c r="CT124" s="392" t="s">
        <v>45</v>
      </c>
      <c r="CU124" s="393"/>
      <c r="CV124" s="393"/>
      <c r="CW124" s="393"/>
      <c r="CX124" s="393"/>
      <c r="CY124" s="393"/>
      <c r="CZ124" s="393"/>
      <c r="DA124" s="393"/>
      <c r="DB124" s="393"/>
      <c r="DC124" s="393"/>
      <c r="DD124" s="393"/>
      <c r="DE124" s="393"/>
      <c r="DF124" s="394"/>
      <c r="DG124" s="395" t="s">
        <v>46</v>
      </c>
      <c r="DH124" s="396"/>
      <c r="DI124" s="396"/>
      <c r="DJ124" s="396"/>
      <c r="DK124" s="396"/>
      <c r="DL124" s="396"/>
      <c r="DM124" s="396"/>
      <c r="DN124" s="396"/>
      <c r="DO124" s="396"/>
      <c r="DP124" s="396"/>
      <c r="DQ124" s="396"/>
      <c r="DR124" s="396"/>
      <c r="DS124" s="397"/>
      <c r="DT124" s="53"/>
      <c r="DU124" s="53"/>
      <c r="DV124" s="53"/>
      <c r="DW124" s="53"/>
      <c r="DX124" s="81"/>
    </row>
    <row r="125" spans="1:128" ht="24.95" customHeight="1" x14ac:dyDescent="0.2">
      <c r="A125" s="290"/>
      <c r="B125" s="343" t="s">
        <v>47</v>
      </c>
      <c r="C125" s="343"/>
      <c r="D125" s="343"/>
      <c r="E125" s="343"/>
      <c r="F125" s="343"/>
      <c r="G125" s="343"/>
      <c r="H125" s="343"/>
      <c r="I125" s="343"/>
      <c r="J125" s="343"/>
      <c r="K125" s="343"/>
      <c r="L125" s="343"/>
      <c r="M125" s="343"/>
      <c r="N125" s="343"/>
      <c r="O125" s="344" t="s">
        <v>48</v>
      </c>
      <c r="P125" s="344"/>
      <c r="Q125" s="344"/>
      <c r="R125" s="344"/>
      <c r="S125" s="344"/>
      <c r="T125" s="344"/>
      <c r="U125" s="344"/>
      <c r="V125" s="344"/>
      <c r="W125" s="344"/>
      <c r="X125" s="344"/>
      <c r="Y125" s="344"/>
      <c r="Z125" s="344"/>
      <c r="AA125" s="344"/>
      <c r="AB125" s="53"/>
      <c r="AC125" s="53"/>
      <c r="AD125" s="53"/>
      <c r="AE125" s="53"/>
      <c r="AF125" s="81"/>
      <c r="AG125" s="136"/>
      <c r="AH125" s="398" t="s">
        <v>47</v>
      </c>
      <c r="AI125" s="399"/>
      <c r="AJ125" s="399"/>
      <c r="AK125" s="399"/>
      <c r="AL125" s="399"/>
      <c r="AM125" s="399"/>
      <c r="AN125" s="399"/>
      <c r="AO125" s="399"/>
      <c r="AP125" s="399"/>
      <c r="AQ125" s="399"/>
      <c r="AR125" s="399"/>
      <c r="AS125" s="399"/>
      <c r="AT125" s="400"/>
      <c r="AU125" s="401" t="s">
        <v>48</v>
      </c>
      <c r="AV125" s="402"/>
      <c r="AW125" s="402"/>
      <c r="AX125" s="402"/>
      <c r="AY125" s="402"/>
      <c r="AZ125" s="402"/>
      <c r="BA125" s="402"/>
      <c r="BB125" s="402"/>
      <c r="BC125" s="402"/>
      <c r="BD125" s="402"/>
      <c r="BE125" s="402"/>
      <c r="BF125" s="402"/>
      <c r="BG125" s="403"/>
      <c r="BH125" s="53"/>
      <c r="BI125" s="53"/>
      <c r="BJ125" s="53"/>
      <c r="BK125" s="53"/>
      <c r="BL125" s="81"/>
      <c r="BM125" s="90"/>
      <c r="BN125" s="398" t="s">
        <v>47</v>
      </c>
      <c r="BO125" s="399"/>
      <c r="BP125" s="399"/>
      <c r="BQ125" s="399"/>
      <c r="BR125" s="399"/>
      <c r="BS125" s="399"/>
      <c r="BT125" s="399"/>
      <c r="BU125" s="399"/>
      <c r="BV125" s="399"/>
      <c r="BW125" s="399"/>
      <c r="BX125" s="399"/>
      <c r="BY125" s="399"/>
      <c r="BZ125" s="400"/>
      <c r="CA125" s="401" t="s">
        <v>48</v>
      </c>
      <c r="CB125" s="402"/>
      <c r="CC125" s="402"/>
      <c r="CD125" s="402"/>
      <c r="CE125" s="402"/>
      <c r="CF125" s="402"/>
      <c r="CG125" s="402"/>
      <c r="CH125" s="402"/>
      <c r="CI125" s="402"/>
      <c r="CJ125" s="402"/>
      <c r="CK125" s="402"/>
      <c r="CL125" s="402"/>
      <c r="CM125" s="403"/>
      <c r="CN125" s="53"/>
      <c r="CO125" s="53"/>
      <c r="CP125" s="53"/>
      <c r="CQ125" s="53"/>
      <c r="CR125" s="81"/>
      <c r="CS125" s="136"/>
      <c r="CT125" s="398" t="s">
        <v>47</v>
      </c>
      <c r="CU125" s="399"/>
      <c r="CV125" s="399"/>
      <c r="CW125" s="399"/>
      <c r="CX125" s="399"/>
      <c r="CY125" s="399"/>
      <c r="CZ125" s="399"/>
      <c r="DA125" s="399"/>
      <c r="DB125" s="399"/>
      <c r="DC125" s="399"/>
      <c r="DD125" s="399"/>
      <c r="DE125" s="399"/>
      <c r="DF125" s="400"/>
      <c r="DG125" s="401" t="s">
        <v>48</v>
      </c>
      <c r="DH125" s="402"/>
      <c r="DI125" s="402"/>
      <c r="DJ125" s="402"/>
      <c r="DK125" s="402"/>
      <c r="DL125" s="402"/>
      <c r="DM125" s="402"/>
      <c r="DN125" s="402"/>
      <c r="DO125" s="402"/>
      <c r="DP125" s="402"/>
      <c r="DQ125" s="402"/>
      <c r="DR125" s="402"/>
      <c r="DS125" s="403"/>
      <c r="DT125" s="53"/>
      <c r="DU125" s="53"/>
      <c r="DV125" s="53"/>
      <c r="DW125" s="53"/>
      <c r="DX125" s="81"/>
    </row>
    <row r="126" spans="1:128" ht="24.95" customHeight="1" x14ac:dyDescent="0.2">
      <c r="A126" s="290"/>
      <c r="B126" s="324" t="s">
        <v>6</v>
      </c>
      <c r="C126" s="324"/>
      <c r="D126" s="324" t="s">
        <v>49</v>
      </c>
      <c r="E126" s="324"/>
      <c r="F126" s="324"/>
      <c r="G126" s="324"/>
      <c r="H126" s="324"/>
      <c r="I126" s="324"/>
      <c r="J126" s="324" t="s">
        <v>50</v>
      </c>
      <c r="K126" s="324"/>
      <c r="L126" s="324"/>
      <c r="M126" s="324"/>
      <c r="N126" s="324"/>
      <c r="O126" s="324"/>
      <c r="P126" s="324"/>
      <c r="Q126" s="324"/>
      <c r="R126" s="324"/>
      <c r="S126" s="324" t="s">
        <v>51</v>
      </c>
      <c r="T126" s="324"/>
      <c r="U126" s="324"/>
      <c r="V126" s="324" t="s">
        <v>52</v>
      </c>
      <c r="W126" s="324"/>
      <c r="X126" s="46" t="s">
        <v>53</v>
      </c>
      <c r="Y126" s="47" t="s">
        <v>54</v>
      </c>
      <c r="Z126" s="48" t="s">
        <v>55</v>
      </c>
      <c r="AA126" s="49" t="s">
        <v>56</v>
      </c>
      <c r="AB126" s="53"/>
      <c r="AC126" s="53"/>
      <c r="AD126" s="53"/>
      <c r="AE126" s="53"/>
      <c r="AF126" s="81"/>
      <c r="AG126" s="136"/>
      <c r="AH126" s="404" t="s">
        <v>6</v>
      </c>
      <c r="AI126" s="405"/>
      <c r="AJ126" s="404" t="s">
        <v>49</v>
      </c>
      <c r="AK126" s="406"/>
      <c r="AL126" s="406"/>
      <c r="AM126" s="406"/>
      <c r="AN126" s="406"/>
      <c r="AO126" s="405"/>
      <c r="AP126" s="404" t="s">
        <v>50</v>
      </c>
      <c r="AQ126" s="406"/>
      <c r="AR126" s="406"/>
      <c r="AS126" s="406"/>
      <c r="AT126" s="406"/>
      <c r="AU126" s="406"/>
      <c r="AV126" s="406"/>
      <c r="AW126" s="406"/>
      <c r="AX126" s="405"/>
      <c r="AY126" s="404" t="s">
        <v>51</v>
      </c>
      <c r="AZ126" s="406"/>
      <c r="BA126" s="405"/>
      <c r="BB126" s="404" t="s">
        <v>52</v>
      </c>
      <c r="BC126" s="405"/>
      <c r="BD126" s="46" t="s">
        <v>53</v>
      </c>
      <c r="BE126" s="47" t="s">
        <v>54</v>
      </c>
      <c r="BF126" s="48" t="s">
        <v>55</v>
      </c>
      <c r="BG126" s="49" t="s">
        <v>56</v>
      </c>
      <c r="BH126" s="53"/>
      <c r="BI126" s="53"/>
      <c r="BJ126" s="53"/>
      <c r="BK126" s="53"/>
      <c r="BL126" s="81"/>
      <c r="BM126" s="90"/>
      <c r="BN126" s="404" t="s">
        <v>6</v>
      </c>
      <c r="BO126" s="405"/>
      <c r="BP126" s="404" t="s">
        <v>49</v>
      </c>
      <c r="BQ126" s="406"/>
      <c r="BR126" s="406"/>
      <c r="BS126" s="406"/>
      <c r="BT126" s="406"/>
      <c r="BU126" s="405"/>
      <c r="BV126" s="404" t="s">
        <v>50</v>
      </c>
      <c r="BW126" s="406"/>
      <c r="BX126" s="406"/>
      <c r="BY126" s="406"/>
      <c r="BZ126" s="406"/>
      <c r="CA126" s="406"/>
      <c r="CB126" s="406"/>
      <c r="CC126" s="406"/>
      <c r="CD126" s="405"/>
      <c r="CE126" s="404" t="s">
        <v>51</v>
      </c>
      <c r="CF126" s="406"/>
      <c r="CG126" s="405"/>
      <c r="CH126" s="404" t="s">
        <v>52</v>
      </c>
      <c r="CI126" s="405"/>
      <c r="CJ126" s="46" t="s">
        <v>53</v>
      </c>
      <c r="CK126" s="47" t="s">
        <v>54</v>
      </c>
      <c r="CL126" s="48" t="s">
        <v>55</v>
      </c>
      <c r="CM126" s="49" t="s">
        <v>56</v>
      </c>
      <c r="CN126" s="53"/>
      <c r="CO126" s="53"/>
      <c r="CP126" s="53"/>
      <c r="CQ126" s="53"/>
      <c r="CR126" s="81"/>
      <c r="CS126" s="136"/>
      <c r="CT126" s="404" t="s">
        <v>6</v>
      </c>
      <c r="CU126" s="405"/>
      <c r="CV126" s="404" t="s">
        <v>49</v>
      </c>
      <c r="CW126" s="406"/>
      <c r="CX126" s="406"/>
      <c r="CY126" s="406"/>
      <c r="CZ126" s="406"/>
      <c r="DA126" s="405"/>
      <c r="DB126" s="404" t="s">
        <v>50</v>
      </c>
      <c r="DC126" s="406"/>
      <c r="DD126" s="406"/>
      <c r="DE126" s="406"/>
      <c r="DF126" s="406"/>
      <c r="DG126" s="406"/>
      <c r="DH126" s="406"/>
      <c r="DI126" s="406"/>
      <c r="DJ126" s="405"/>
      <c r="DK126" s="404" t="s">
        <v>51</v>
      </c>
      <c r="DL126" s="406"/>
      <c r="DM126" s="405"/>
      <c r="DN126" s="404" t="s">
        <v>52</v>
      </c>
      <c r="DO126" s="405"/>
      <c r="DP126" s="46" t="s">
        <v>53</v>
      </c>
      <c r="DQ126" s="47" t="s">
        <v>54</v>
      </c>
      <c r="DR126" s="48" t="s">
        <v>55</v>
      </c>
      <c r="DS126" s="49" t="s">
        <v>56</v>
      </c>
      <c r="DT126" s="53"/>
      <c r="DU126" s="53"/>
      <c r="DV126" s="53"/>
      <c r="DW126" s="53"/>
      <c r="DX126" s="81"/>
    </row>
    <row r="127" spans="1:128" ht="24.95" customHeight="1" x14ac:dyDescent="0.2">
      <c r="A127" s="290"/>
      <c r="B127" s="266"/>
      <c r="C127" s="267"/>
      <c r="D127" s="282"/>
      <c r="E127" s="283"/>
      <c r="F127" s="283"/>
      <c r="G127" s="283"/>
      <c r="H127" s="283"/>
      <c r="I127" s="284"/>
      <c r="J127" s="282"/>
      <c r="K127" s="283"/>
      <c r="L127" s="283"/>
      <c r="M127" s="283"/>
      <c r="N127" s="283"/>
      <c r="O127" s="283"/>
      <c r="P127" s="283"/>
      <c r="Q127" s="283"/>
      <c r="R127" s="284"/>
      <c r="S127" s="274"/>
      <c r="T127" s="275"/>
      <c r="U127" s="276"/>
      <c r="V127" s="492"/>
      <c r="W127" s="276"/>
      <c r="X127" s="45"/>
      <c r="Y127" s="45"/>
      <c r="Z127" s="45"/>
      <c r="AA127" s="45"/>
      <c r="AB127" s="53"/>
      <c r="AC127" s="53"/>
      <c r="AD127" s="53"/>
      <c r="AE127" s="53"/>
      <c r="AF127" s="81"/>
      <c r="AG127" s="136"/>
      <c r="AH127" s="266"/>
      <c r="AI127" s="267"/>
      <c r="AJ127" s="274"/>
      <c r="AK127" s="275"/>
      <c r="AL127" s="275"/>
      <c r="AM127" s="275"/>
      <c r="AN127" s="275"/>
      <c r="AO127" s="276"/>
      <c r="AP127" s="274"/>
      <c r="AQ127" s="275"/>
      <c r="AR127" s="275"/>
      <c r="AS127" s="275"/>
      <c r="AT127" s="275"/>
      <c r="AU127" s="275"/>
      <c r="AV127" s="275"/>
      <c r="AW127" s="275"/>
      <c r="AX127" s="276"/>
      <c r="AY127" s="274"/>
      <c r="AZ127" s="275"/>
      <c r="BA127" s="276"/>
      <c r="BB127" s="274"/>
      <c r="BC127" s="276"/>
      <c r="BD127" s="45"/>
      <c r="BE127" s="45"/>
      <c r="BF127" s="148"/>
      <c r="BG127" s="148"/>
      <c r="BH127" s="53"/>
      <c r="BI127" s="53"/>
      <c r="BJ127" s="53"/>
      <c r="BK127" s="53"/>
      <c r="BL127" s="81"/>
      <c r="BM127" s="90"/>
      <c r="BN127" s="266"/>
      <c r="BO127" s="267"/>
      <c r="BP127" s="274"/>
      <c r="BQ127" s="275"/>
      <c r="BR127" s="275"/>
      <c r="BS127" s="275"/>
      <c r="BT127" s="275"/>
      <c r="BU127" s="276"/>
      <c r="BV127" s="274"/>
      <c r="BW127" s="275"/>
      <c r="BX127" s="275"/>
      <c r="BY127" s="275"/>
      <c r="BZ127" s="275"/>
      <c r="CA127" s="275"/>
      <c r="CB127" s="275"/>
      <c r="CC127" s="275"/>
      <c r="CD127" s="276"/>
      <c r="CE127" s="274"/>
      <c r="CF127" s="275"/>
      <c r="CG127" s="276"/>
      <c r="CH127" s="274"/>
      <c r="CI127" s="276"/>
      <c r="CJ127" s="45"/>
      <c r="CK127" s="45"/>
      <c r="CL127" s="148"/>
      <c r="CM127" s="148"/>
      <c r="CN127" s="53"/>
      <c r="CO127" s="53"/>
      <c r="CP127" s="53"/>
      <c r="CQ127" s="53"/>
      <c r="CR127" s="81"/>
      <c r="CS127" s="136"/>
      <c r="CT127" s="266"/>
      <c r="CU127" s="267"/>
      <c r="CV127" s="274"/>
      <c r="CW127" s="275"/>
      <c r="CX127" s="275"/>
      <c r="CY127" s="275"/>
      <c r="CZ127" s="275"/>
      <c r="DA127" s="276"/>
      <c r="DB127" s="274"/>
      <c r="DC127" s="275"/>
      <c r="DD127" s="275"/>
      <c r="DE127" s="275"/>
      <c r="DF127" s="275"/>
      <c r="DG127" s="275"/>
      <c r="DH127" s="275"/>
      <c r="DI127" s="275"/>
      <c r="DJ127" s="276"/>
      <c r="DK127" s="274"/>
      <c r="DL127" s="275"/>
      <c r="DM127" s="276"/>
      <c r="DN127" s="274"/>
      <c r="DO127" s="276"/>
      <c r="DP127" s="45"/>
      <c r="DQ127" s="45"/>
      <c r="DR127" s="148"/>
      <c r="DS127" s="148"/>
      <c r="DT127" s="53"/>
      <c r="DU127" s="53"/>
      <c r="DV127" s="53"/>
      <c r="DW127" s="53"/>
      <c r="DX127" s="81"/>
    </row>
    <row r="128" spans="1:128" ht="24.95" customHeight="1" x14ac:dyDescent="0.2">
      <c r="A128" s="290"/>
      <c r="B128" s="266"/>
      <c r="C128" s="267"/>
      <c r="D128" s="282"/>
      <c r="E128" s="283"/>
      <c r="F128" s="283"/>
      <c r="G128" s="283"/>
      <c r="H128" s="283"/>
      <c r="I128" s="284"/>
      <c r="J128" s="489"/>
      <c r="K128" s="489"/>
      <c r="L128" s="489"/>
      <c r="M128" s="489"/>
      <c r="N128" s="489"/>
      <c r="O128" s="489"/>
      <c r="P128" s="489"/>
      <c r="Q128" s="489"/>
      <c r="R128" s="489"/>
      <c r="S128" s="274"/>
      <c r="T128" s="275"/>
      <c r="U128" s="276"/>
      <c r="V128" s="492"/>
      <c r="W128" s="276"/>
      <c r="X128" s="45"/>
      <c r="Y128" s="45"/>
      <c r="Z128" s="45"/>
      <c r="AA128" s="45"/>
      <c r="AB128" s="53"/>
      <c r="AC128" s="53"/>
      <c r="AD128" s="53"/>
      <c r="AE128" s="53"/>
      <c r="AF128" s="81"/>
      <c r="AG128" s="136"/>
      <c r="AH128" s="266"/>
      <c r="AI128" s="267"/>
      <c r="AJ128" s="274"/>
      <c r="AK128" s="275"/>
      <c r="AL128" s="275"/>
      <c r="AM128" s="275"/>
      <c r="AN128" s="275"/>
      <c r="AO128" s="276"/>
      <c r="AP128" s="274"/>
      <c r="AQ128" s="275"/>
      <c r="AR128" s="275"/>
      <c r="AS128" s="275"/>
      <c r="AT128" s="275"/>
      <c r="AU128" s="275"/>
      <c r="AV128" s="275"/>
      <c r="AW128" s="275"/>
      <c r="AX128" s="276"/>
      <c r="AY128" s="274"/>
      <c r="AZ128" s="275"/>
      <c r="BA128" s="276"/>
      <c r="BB128" s="274"/>
      <c r="BC128" s="276"/>
      <c r="BD128" s="45"/>
      <c r="BE128" s="45"/>
      <c r="BF128" s="148"/>
      <c r="BG128" s="148"/>
      <c r="BH128" s="53"/>
      <c r="BI128" s="53"/>
      <c r="BJ128" s="53"/>
      <c r="BK128" s="53"/>
      <c r="BL128" s="81"/>
      <c r="BM128" s="90"/>
      <c r="BN128" s="266"/>
      <c r="BO128" s="267"/>
      <c r="BP128" s="274"/>
      <c r="BQ128" s="275"/>
      <c r="BR128" s="275"/>
      <c r="BS128" s="275"/>
      <c r="BT128" s="275"/>
      <c r="BU128" s="276"/>
      <c r="BV128" s="274"/>
      <c r="BW128" s="275"/>
      <c r="BX128" s="275"/>
      <c r="BY128" s="275"/>
      <c r="BZ128" s="275"/>
      <c r="CA128" s="275"/>
      <c r="CB128" s="275"/>
      <c r="CC128" s="275"/>
      <c r="CD128" s="276"/>
      <c r="CE128" s="274"/>
      <c r="CF128" s="275"/>
      <c r="CG128" s="276"/>
      <c r="CH128" s="274"/>
      <c r="CI128" s="276"/>
      <c r="CJ128" s="45"/>
      <c r="CK128" s="45"/>
      <c r="CL128" s="148"/>
      <c r="CM128" s="148"/>
      <c r="CN128" s="53"/>
      <c r="CO128" s="53"/>
      <c r="CP128" s="53"/>
      <c r="CQ128" s="53"/>
      <c r="CR128" s="81"/>
      <c r="CS128" s="136"/>
      <c r="CT128" s="266"/>
      <c r="CU128" s="267"/>
      <c r="CV128" s="274"/>
      <c r="CW128" s="275"/>
      <c r="CX128" s="275"/>
      <c r="CY128" s="275"/>
      <c r="CZ128" s="275"/>
      <c r="DA128" s="276"/>
      <c r="DB128" s="274"/>
      <c r="DC128" s="275"/>
      <c r="DD128" s="275"/>
      <c r="DE128" s="275"/>
      <c r="DF128" s="275"/>
      <c r="DG128" s="275"/>
      <c r="DH128" s="275"/>
      <c r="DI128" s="275"/>
      <c r="DJ128" s="276"/>
      <c r="DK128" s="274"/>
      <c r="DL128" s="275"/>
      <c r="DM128" s="276"/>
      <c r="DN128" s="274"/>
      <c r="DO128" s="276"/>
      <c r="DP128" s="45"/>
      <c r="DQ128" s="45"/>
      <c r="DR128" s="148"/>
      <c r="DS128" s="148"/>
      <c r="DT128" s="53"/>
      <c r="DU128" s="53"/>
      <c r="DV128" s="53"/>
      <c r="DW128" s="53"/>
      <c r="DX128" s="81"/>
    </row>
    <row r="129" spans="1:128" ht="24.95" customHeight="1" x14ac:dyDescent="0.2">
      <c r="A129" s="290"/>
      <c r="B129" s="266"/>
      <c r="C129" s="267"/>
      <c r="D129" s="282"/>
      <c r="E129" s="283"/>
      <c r="F129" s="283"/>
      <c r="G129" s="283"/>
      <c r="H129" s="283"/>
      <c r="I129" s="284"/>
      <c r="J129" s="489"/>
      <c r="K129" s="489"/>
      <c r="L129" s="489"/>
      <c r="M129" s="489"/>
      <c r="N129" s="489"/>
      <c r="O129" s="489"/>
      <c r="P129" s="489"/>
      <c r="Q129" s="489"/>
      <c r="R129" s="489"/>
      <c r="S129" s="274"/>
      <c r="T129" s="275"/>
      <c r="U129" s="276"/>
      <c r="V129" s="492"/>
      <c r="W129" s="276"/>
      <c r="X129" s="45"/>
      <c r="Y129" s="45"/>
      <c r="Z129" s="45"/>
      <c r="AA129" s="45"/>
      <c r="AB129" s="53"/>
      <c r="AC129" s="53"/>
      <c r="AD129" s="53"/>
      <c r="AE129" s="53"/>
      <c r="AF129" s="81"/>
      <c r="AG129" s="136"/>
      <c r="AH129" s="266"/>
      <c r="AI129" s="267"/>
      <c r="AJ129" s="274"/>
      <c r="AK129" s="275"/>
      <c r="AL129" s="275"/>
      <c r="AM129" s="275"/>
      <c r="AN129" s="275"/>
      <c r="AO129" s="276"/>
      <c r="AP129" s="274"/>
      <c r="AQ129" s="275"/>
      <c r="AR129" s="275"/>
      <c r="AS129" s="275"/>
      <c r="AT129" s="275"/>
      <c r="AU129" s="275"/>
      <c r="AV129" s="275"/>
      <c r="AW129" s="275"/>
      <c r="AX129" s="276"/>
      <c r="AY129" s="274"/>
      <c r="AZ129" s="275"/>
      <c r="BA129" s="276"/>
      <c r="BB129" s="274"/>
      <c r="BC129" s="276"/>
      <c r="BD129" s="45"/>
      <c r="BE129" s="45"/>
      <c r="BF129" s="148"/>
      <c r="BG129" s="148"/>
      <c r="BH129" s="53"/>
      <c r="BI129" s="53"/>
      <c r="BJ129" s="53"/>
      <c r="BK129" s="53"/>
      <c r="BL129" s="81"/>
      <c r="BM129" s="90"/>
      <c r="BN129" s="266"/>
      <c r="BO129" s="267"/>
      <c r="BP129" s="274"/>
      <c r="BQ129" s="275"/>
      <c r="BR129" s="275"/>
      <c r="BS129" s="275"/>
      <c r="BT129" s="275"/>
      <c r="BU129" s="276"/>
      <c r="BV129" s="274"/>
      <c r="BW129" s="275"/>
      <c r="BX129" s="275"/>
      <c r="BY129" s="275"/>
      <c r="BZ129" s="275"/>
      <c r="CA129" s="275"/>
      <c r="CB129" s="275"/>
      <c r="CC129" s="275"/>
      <c r="CD129" s="276"/>
      <c r="CE129" s="274"/>
      <c r="CF129" s="275"/>
      <c r="CG129" s="276"/>
      <c r="CH129" s="274"/>
      <c r="CI129" s="276"/>
      <c r="CJ129" s="45"/>
      <c r="CK129" s="45"/>
      <c r="CL129" s="148"/>
      <c r="CM129" s="148"/>
      <c r="CN129" s="53"/>
      <c r="CO129" s="53"/>
      <c r="CP129" s="53"/>
      <c r="CQ129" s="53"/>
      <c r="CR129" s="81"/>
      <c r="CS129" s="136"/>
      <c r="CT129" s="266"/>
      <c r="CU129" s="267"/>
      <c r="CV129" s="274"/>
      <c r="CW129" s="275"/>
      <c r="CX129" s="275"/>
      <c r="CY129" s="275"/>
      <c r="CZ129" s="275"/>
      <c r="DA129" s="276"/>
      <c r="DB129" s="274"/>
      <c r="DC129" s="275"/>
      <c r="DD129" s="275"/>
      <c r="DE129" s="275"/>
      <c r="DF129" s="275"/>
      <c r="DG129" s="275"/>
      <c r="DH129" s="275"/>
      <c r="DI129" s="275"/>
      <c r="DJ129" s="276"/>
      <c r="DK129" s="274"/>
      <c r="DL129" s="275"/>
      <c r="DM129" s="276"/>
      <c r="DN129" s="274"/>
      <c r="DO129" s="276"/>
      <c r="DP129" s="45"/>
      <c r="DQ129" s="45"/>
      <c r="DR129" s="148"/>
      <c r="DS129" s="148"/>
      <c r="DT129" s="53"/>
      <c r="DU129" s="53"/>
      <c r="DV129" s="53"/>
      <c r="DW129" s="53"/>
      <c r="DX129" s="81"/>
    </row>
    <row r="130" spans="1:128" ht="24.95" customHeight="1" x14ac:dyDescent="0.2">
      <c r="A130" s="290"/>
      <c r="B130" s="266"/>
      <c r="C130" s="267"/>
      <c r="D130" s="282"/>
      <c r="E130" s="283"/>
      <c r="F130" s="283"/>
      <c r="G130" s="283"/>
      <c r="H130" s="283"/>
      <c r="I130" s="284"/>
      <c r="J130" s="346"/>
      <c r="K130" s="346"/>
      <c r="L130" s="346"/>
      <c r="M130" s="346"/>
      <c r="N130" s="346"/>
      <c r="O130" s="346"/>
      <c r="P130" s="346"/>
      <c r="Q130" s="346"/>
      <c r="R130" s="346"/>
      <c r="S130" s="288"/>
      <c r="T130" s="288"/>
      <c r="U130" s="288"/>
      <c r="V130" s="293"/>
      <c r="W130" s="288"/>
      <c r="X130" s="45"/>
      <c r="Y130" s="45"/>
      <c r="Z130" s="148"/>
      <c r="AA130" s="148"/>
      <c r="AB130" s="53"/>
      <c r="AC130" s="53"/>
      <c r="AD130" s="53"/>
      <c r="AE130" s="53"/>
      <c r="AF130" s="81"/>
      <c r="AG130" s="136"/>
      <c r="AH130" s="266"/>
      <c r="AI130" s="267"/>
      <c r="AJ130" s="274"/>
      <c r="AK130" s="275"/>
      <c r="AL130" s="275"/>
      <c r="AM130" s="275"/>
      <c r="AN130" s="275"/>
      <c r="AO130" s="276"/>
      <c r="AP130" s="274"/>
      <c r="AQ130" s="275"/>
      <c r="AR130" s="275"/>
      <c r="AS130" s="275"/>
      <c r="AT130" s="275"/>
      <c r="AU130" s="275"/>
      <c r="AV130" s="275"/>
      <c r="AW130" s="275"/>
      <c r="AX130" s="276"/>
      <c r="AY130" s="274"/>
      <c r="AZ130" s="275"/>
      <c r="BA130" s="276"/>
      <c r="BB130" s="274"/>
      <c r="BC130" s="276"/>
      <c r="BD130" s="45"/>
      <c r="BE130" s="45"/>
      <c r="BF130" s="148"/>
      <c r="BG130" s="148"/>
      <c r="BH130" s="53"/>
      <c r="BI130" s="53"/>
      <c r="BJ130" s="53"/>
      <c r="BK130" s="53"/>
      <c r="BL130" s="81"/>
      <c r="BM130" s="90"/>
      <c r="BN130" s="266"/>
      <c r="BO130" s="267"/>
      <c r="BP130" s="274"/>
      <c r="BQ130" s="275"/>
      <c r="BR130" s="275"/>
      <c r="BS130" s="275"/>
      <c r="BT130" s="275"/>
      <c r="BU130" s="276"/>
      <c r="BV130" s="274"/>
      <c r="BW130" s="275"/>
      <c r="BX130" s="275"/>
      <c r="BY130" s="275"/>
      <c r="BZ130" s="275"/>
      <c r="CA130" s="275"/>
      <c r="CB130" s="275"/>
      <c r="CC130" s="275"/>
      <c r="CD130" s="276"/>
      <c r="CE130" s="274"/>
      <c r="CF130" s="275"/>
      <c r="CG130" s="276"/>
      <c r="CH130" s="274"/>
      <c r="CI130" s="276"/>
      <c r="CJ130" s="45"/>
      <c r="CK130" s="45"/>
      <c r="CL130" s="148"/>
      <c r="CM130" s="148"/>
      <c r="CN130" s="53"/>
      <c r="CO130" s="53"/>
      <c r="CP130" s="53"/>
      <c r="CQ130" s="53"/>
      <c r="CR130" s="81"/>
      <c r="CS130" s="136"/>
      <c r="CT130" s="266"/>
      <c r="CU130" s="267"/>
      <c r="CV130" s="274"/>
      <c r="CW130" s="275"/>
      <c r="CX130" s="275"/>
      <c r="CY130" s="275"/>
      <c r="CZ130" s="275"/>
      <c r="DA130" s="276"/>
      <c r="DB130" s="274"/>
      <c r="DC130" s="275"/>
      <c r="DD130" s="275"/>
      <c r="DE130" s="275"/>
      <c r="DF130" s="275"/>
      <c r="DG130" s="275"/>
      <c r="DH130" s="275"/>
      <c r="DI130" s="275"/>
      <c r="DJ130" s="276"/>
      <c r="DK130" s="274"/>
      <c r="DL130" s="275"/>
      <c r="DM130" s="276"/>
      <c r="DN130" s="274"/>
      <c r="DO130" s="276"/>
      <c r="DP130" s="45"/>
      <c r="DQ130" s="45"/>
      <c r="DR130" s="148"/>
      <c r="DS130" s="148"/>
      <c r="DT130" s="53"/>
      <c r="DU130" s="53"/>
      <c r="DV130" s="53"/>
      <c r="DW130" s="53"/>
      <c r="DX130" s="81"/>
    </row>
    <row r="131" spans="1:128" ht="24.95" customHeight="1" x14ac:dyDescent="0.2">
      <c r="A131" s="290"/>
      <c r="B131" s="266"/>
      <c r="C131" s="267"/>
      <c r="D131" s="282"/>
      <c r="E131" s="283"/>
      <c r="F131" s="283"/>
      <c r="G131" s="283"/>
      <c r="H131" s="283"/>
      <c r="I131" s="284"/>
      <c r="J131" s="346"/>
      <c r="K131" s="346"/>
      <c r="L131" s="346"/>
      <c r="M131" s="346"/>
      <c r="N131" s="346"/>
      <c r="O131" s="346"/>
      <c r="P131" s="346"/>
      <c r="Q131" s="346"/>
      <c r="R131" s="346"/>
      <c r="S131" s="288"/>
      <c r="T131" s="288"/>
      <c r="U131" s="288"/>
      <c r="V131" s="293"/>
      <c r="W131" s="288"/>
      <c r="X131" s="45"/>
      <c r="Y131" s="45"/>
      <c r="Z131" s="148"/>
      <c r="AA131" s="148"/>
      <c r="AB131" s="53"/>
      <c r="AC131" s="53"/>
      <c r="AD131" s="53"/>
      <c r="AE131" s="53"/>
      <c r="AF131" s="81"/>
      <c r="AG131" s="136"/>
      <c r="AH131" s="266"/>
      <c r="AI131" s="267"/>
      <c r="AJ131" s="274"/>
      <c r="AK131" s="275"/>
      <c r="AL131" s="275"/>
      <c r="AM131" s="275"/>
      <c r="AN131" s="275"/>
      <c r="AO131" s="276"/>
      <c r="AP131" s="274"/>
      <c r="AQ131" s="275"/>
      <c r="AR131" s="275"/>
      <c r="AS131" s="275"/>
      <c r="AT131" s="275"/>
      <c r="AU131" s="275"/>
      <c r="AV131" s="275"/>
      <c r="AW131" s="275"/>
      <c r="AX131" s="276"/>
      <c r="AY131" s="274"/>
      <c r="AZ131" s="275"/>
      <c r="BA131" s="276"/>
      <c r="BB131" s="274"/>
      <c r="BC131" s="276"/>
      <c r="BD131" s="45"/>
      <c r="BE131" s="45"/>
      <c r="BF131" s="148"/>
      <c r="BG131" s="148"/>
      <c r="BH131" s="53"/>
      <c r="BI131" s="53"/>
      <c r="BJ131" s="53"/>
      <c r="BK131" s="53"/>
      <c r="BL131" s="81"/>
      <c r="BM131" s="90"/>
      <c r="BN131" s="266"/>
      <c r="BO131" s="267"/>
      <c r="BP131" s="274"/>
      <c r="BQ131" s="275"/>
      <c r="BR131" s="275"/>
      <c r="BS131" s="275"/>
      <c r="BT131" s="275"/>
      <c r="BU131" s="276"/>
      <c r="BV131" s="274"/>
      <c r="BW131" s="275"/>
      <c r="BX131" s="275"/>
      <c r="BY131" s="275"/>
      <c r="BZ131" s="275"/>
      <c r="CA131" s="275"/>
      <c r="CB131" s="275"/>
      <c r="CC131" s="275"/>
      <c r="CD131" s="276"/>
      <c r="CE131" s="274"/>
      <c r="CF131" s="275"/>
      <c r="CG131" s="276"/>
      <c r="CH131" s="274"/>
      <c r="CI131" s="276"/>
      <c r="CJ131" s="45"/>
      <c r="CK131" s="45"/>
      <c r="CL131" s="148"/>
      <c r="CM131" s="148"/>
      <c r="CN131" s="53"/>
      <c r="CO131" s="53"/>
      <c r="CP131" s="53"/>
      <c r="CQ131" s="53"/>
      <c r="CR131" s="81"/>
      <c r="CS131" s="136"/>
      <c r="CT131" s="266"/>
      <c r="CU131" s="267"/>
      <c r="CV131" s="274"/>
      <c r="CW131" s="275"/>
      <c r="CX131" s="275"/>
      <c r="CY131" s="275"/>
      <c r="CZ131" s="275"/>
      <c r="DA131" s="276"/>
      <c r="DB131" s="274"/>
      <c r="DC131" s="275"/>
      <c r="DD131" s="275"/>
      <c r="DE131" s="275"/>
      <c r="DF131" s="275"/>
      <c r="DG131" s="275"/>
      <c r="DH131" s="275"/>
      <c r="DI131" s="275"/>
      <c r="DJ131" s="276"/>
      <c r="DK131" s="274"/>
      <c r="DL131" s="275"/>
      <c r="DM131" s="276"/>
      <c r="DN131" s="274"/>
      <c r="DO131" s="276"/>
      <c r="DP131" s="45"/>
      <c r="DQ131" s="45"/>
      <c r="DR131" s="148"/>
      <c r="DS131" s="148"/>
      <c r="DT131" s="53"/>
      <c r="DU131" s="53"/>
      <c r="DV131" s="53"/>
      <c r="DW131" s="53"/>
      <c r="DX131" s="81"/>
    </row>
    <row r="132" spans="1:128" ht="24.95" customHeight="1" x14ac:dyDescent="0.2">
      <c r="A132" s="290"/>
      <c r="B132" s="266"/>
      <c r="C132" s="267"/>
      <c r="D132" s="282"/>
      <c r="E132" s="283"/>
      <c r="F132" s="283"/>
      <c r="G132" s="283"/>
      <c r="H132" s="283"/>
      <c r="I132" s="284"/>
      <c r="J132" s="346"/>
      <c r="K132" s="346"/>
      <c r="L132" s="346"/>
      <c r="M132" s="346"/>
      <c r="N132" s="346"/>
      <c r="O132" s="346"/>
      <c r="P132" s="346"/>
      <c r="Q132" s="346"/>
      <c r="R132" s="346"/>
      <c r="S132" s="288"/>
      <c r="T132" s="288"/>
      <c r="U132" s="288"/>
      <c r="V132" s="293"/>
      <c r="W132" s="288"/>
      <c r="X132" s="45"/>
      <c r="Y132" s="45"/>
      <c r="Z132" s="148"/>
      <c r="AA132" s="148"/>
      <c r="AB132" s="53"/>
      <c r="AC132" s="53"/>
      <c r="AD132" s="53"/>
      <c r="AE132" s="53"/>
      <c r="AF132" s="81"/>
      <c r="AG132" s="136"/>
      <c r="AH132" s="266"/>
      <c r="AI132" s="267"/>
      <c r="AJ132" s="274"/>
      <c r="AK132" s="275"/>
      <c r="AL132" s="275"/>
      <c r="AM132" s="275"/>
      <c r="AN132" s="275"/>
      <c r="AO132" s="276"/>
      <c r="AP132" s="274"/>
      <c r="AQ132" s="275"/>
      <c r="AR132" s="275"/>
      <c r="AS132" s="275"/>
      <c r="AT132" s="275"/>
      <c r="AU132" s="275"/>
      <c r="AV132" s="275"/>
      <c r="AW132" s="275"/>
      <c r="AX132" s="276"/>
      <c r="AY132" s="274"/>
      <c r="AZ132" s="275"/>
      <c r="BA132" s="276"/>
      <c r="BB132" s="274"/>
      <c r="BC132" s="276"/>
      <c r="BD132" s="45"/>
      <c r="BE132" s="45"/>
      <c r="BF132" s="148"/>
      <c r="BG132" s="148"/>
      <c r="BH132" s="53"/>
      <c r="BI132" s="53"/>
      <c r="BJ132" s="53"/>
      <c r="BK132" s="53"/>
      <c r="BL132" s="81"/>
      <c r="BM132" s="90"/>
      <c r="BN132" s="266"/>
      <c r="BO132" s="267"/>
      <c r="BP132" s="274"/>
      <c r="BQ132" s="275"/>
      <c r="BR132" s="275"/>
      <c r="BS132" s="275"/>
      <c r="BT132" s="275"/>
      <c r="BU132" s="276"/>
      <c r="BV132" s="274"/>
      <c r="BW132" s="275"/>
      <c r="BX132" s="275"/>
      <c r="BY132" s="275"/>
      <c r="BZ132" s="275"/>
      <c r="CA132" s="275"/>
      <c r="CB132" s="275"/>
      <c r="CC132" s="275"/>
      <c r="CD132" s="276"/>
      <c r="CE132" s="274"/>
      <c r="CF132" s="275"/>
      <c r="CG132" s="276"/>
      <c r="CH132" s="274"/>
      <c r="CI132" s="276"/>
      <c r="CJ132" s="45"/>
      <c r="CK132" s="45"/>
      <c r="CL132" s="148"/>
      <c r="CM132" s="148"/>
      <c r="CN132" s="53"/>
      <c r="CO132" s="53"/>
      <c r="CP132" s="53"/>
      <c r="CQ132" s="53"/>
      <c r="CR132" s="81"/>
      <c r="CS132" s="136"/>
      <c r="CT132" s="266"/>
      <c r="CU132" s="267"/>
      <c r="CV132" s="274"/>
      <c r="CW132" s="275"/>
      <c r="CX132" s="275"/>
      <c r="CY132" s="275"/>
      <c r="CZ132" s="275"/>
      <c r="DA132" s="276"/>
      <c r="DB132" s="274"/>
      <c r="DC132" s="275"/>
      <c r="DD132" s="275"/>
      <c r="DE132" s="275"/>
      <c r="DF132" s="275"/>
      <c r="DG132" s="275"/>
      <c r="DH132" s="275"/>
      <c r="DI132" s="275"/>
      <c r="DJ132" s="276"/>
      <c r="DK132" s="274"/>
      <c r="DL132" s="275"/>
      <c r="DM132" s="276"/>
      <c r="DN132" s="274"/>
      <c r="DO132" s="276"/>
      <c r="DP132" s="45"/>
      <c r="DQ132" s="45"/>
      <c r="DR132" s="148"/>
      <c r="DS132" s="148"/>
      <c r="DT132" s="53"/>
      <c r="DU132" s="53"/>
      <c r="DV132" s="53"/>
      <c r="DW132" s="53"/>
      <c r="DX132" s="81"/>
    </row>
    <row r="133" spans="1:128" ht="24.95" customHeight="1" x14ac:dyDescent="0.2">
      <c r="A133" s="290"/>
      <c r="B133" s="266"/>
      <c r="C133" s="267"/>
      <c r="D133" s="282"/>
      <c r="E133" s="283"/>
      <c r="F133" s="283"/>
      <c r="G133" s="283"/>
      <c r="H133" s="283"/>
      <c r="I133" s="284"/>
      <c r="J133" s="346"/>
      <c r="K133" s="346"/>
      <c r="L133" s="346"/>
      <c r="M133" s="346"/>
      <c r="N133" s="346"/>
      <c r="O133" s="346"/>
      <c r="P133" s="346"/>
      <c r="Q133" s="346"/>
      <c r="R133" s="346"/>
      <c r="S133" s="288"/>
      <c r="T133" s="288"/>
      <c r="U133" s="288"/>
      <c r="V133" s="293"/>
      <c r="W133" s="288"/>
      <c r="X133" s="45"/>
      <c r="Y133" s="45"/>
      <c r="Z133" s="148"/>
      <c r="AA133" s="148"/>
      <c r="AB133" s="53"/>
      <c r="AC133" s="53"/>
      <c r="AD133" s="53"/>
      <c r="AE133" s="53"/>
      <c r="AF133" s="81"/>
      <c r="AG133" s="136"/>
      <c r="AH133" s="266"/>
      <c r="AI133" s="267"/>
      <c r="AJ133" s="274"/>
      <c r="AK133" s="275"/>
      <c r="AL133" s="275"/>
      <c r="AM133" s="275"/>
      <c r="AN133" s="275"/>
      <c r="AO133" s="276"/>
      <c r="AP133" s="274"/>
      <c r="AQ133" s="275"/>
      <c r="AR133" s="275"/>
      <c r="AS133" s="275"/>
      <c r="AT133" s="275"/>
      <c r="AU133" s="275"/>
      <c r="AV133" s="275"/>
      <c r="AW133" s="275"/>
      <c r="AX133" s="276"/>
      <c r="AY133" s="274"/>
      <c r="AZ133" s="275"/>
      <c r="BA133" s="276"/>
      <c r="BB133" s="274"/>
      <c r="BC133" s="276"/>
      <c r="BD133" s="45"/>
      <c r="BE133" s="45"/>
      <c r="BF133" s="148"/>
      <c r="BG133" s="148"/>
      <c r="BH133" s="53"/>
      <c r="BI133" s="53"/>
      <c r="BJ133" s="53"/>
      <c r="BK133" s="53"/>
      <c r="BL133" s="81"/>
      <c r="BM133" s="90"/>
      <c r="BN133" s="266"/>
      <c r="BO133" s="267"/>
      <c r="BP133" s="274"/>
      <c r="BQ133" s="275"/>
      <c r="BR133" s="275"/>
      <c r="BS133" s="275"/>
      <c r="BT133" s="275"/>
      <c r="BU133" s="276"/>
      <c r="BV133" s="274"/>
      <c r="BW133" s="275"/>
      <c r="BX133" s="275"/>
      <c r="BY133" s="275"/>
      <c r="BZ133" s="275"/>
      <c r="CA133" s="275"/>
      <c r="CB133" s="275"/>
      <c r="CC133" s="275"/>
      <c r="CD133" s="276"/>
      <c r="CE133" s="274"/>
      <c r="CF133" s="275"/>
      <c r="CG133" s="276"/>
      <c r="CH133" s="274"/>
      <c r="CI133" s="276"/>
      <c r="CJ133" s="45"/>
      <c r="CK133" s="45"/>
      <c r="CL133" s="148"/>
      <c r="CM133" s="148"/>
      <c r="CN133" s="53"/>
      <c r="CO133" s="53"/>
      <c r="CP133" s="53"/>
      <c r="CQ133" s="53"/>
      <c r="CR133" s="81"/>
      <c r="CS133" s="136"/>
      <c r="CT133" s="266"/>
      <c r="CU133" s="267"/>
      <c r="CV133" s="274"/>
      <c r="CW133" s="275"/>
      <c r="CX133" s="275"/>
      <c r="CY133" s="275"/>
      <c r="CZ133" s="275"/>
      <c r="DA133" s="276"/>
      <c r="DB133" s="274"/>
      <c r="DC133" s="275"/>
      <c r="DD133" s="275"/>
      <c r="DE133" s="275"/>
      <c r="DF133" s="275"/>
      <c r="DG133" s="275"/>
      <c r="DH133" s="275"/>
      <c r="DI133" s="275"/>
      <c r="DJ133" s="276"/>
      <c r="DK133" s="274"/>
      <c r="DL133" s="275"/>
      <c r="DM133" s="276"/>
      <c r="DN133" s="274"/>
      <c r="DO133" s="276"/>
      <c r="DP133" s="45"/>
      <c r="DQ133" s="45"/>
      <c r="DR133" s="148"/>
      <c r="DS133" s="148"/>
      <c r="DT133" s="53"/>
      <c r="DU133" s="53"/>
      <c r="DV133" s="53"/>
      <c r="DW133" s="53"/>
      <c r="DX133" s="81"/>
    </row>
    <row r="134" spans="1:128" ht="24.95" customHeight="1" x14ac:dyDescent="0.2">
      <c r="A134" s="290"/>
      <c r="B134" s="506"/>
      <c r="C134" s="488"/>
      <c r="D134" s="282"/>
      <c r="E134" s="361"/>
      <c r="F134" s="361"/>
      <c r="G134" s="361"/>
      <c r="H134" s="361"/>
      <c r="I134" s="362"/>
      <c r="J134" s="346"/>
      <c r="K134" s="346"/>
      <c r="L134" s="346"/>
      <c r="M134" s="346"/>
      <c r="N134" s="346"/>
      <c r="O134" s="346"/>
      <c r="P134" s="346"/>
      <c r="Q134" s="346"/>
      <c r="R134" s="346"/>
      <c r="S134" s="288"/>
      <c r="T134" s="288"/>
      <c r="U134" s="288"/>
      <c r="V134" s="293"/>
      <c r="W134" s="288"/>
      <c r="X134" s="45"/>
      <c r="Y134" s="45"/>
      <c r="Z134" s="148"/>
      <c r="AA134" s="148"/>
      <c r="AB134" s="53"/>
      <c r="AC134" s="53"/>
      <c r="AD134" s="53"/>
      <c r="AE134" s="53"/>
      <c r="AF134" s="81"/>
      <c r="AG134" s="136"/>
      <c r="AH134" s="150"/>
      <c r="AI134" s="151"/>
      <c r="AJ134" s="152"/>
      <c r="AK134" s="153"/>
      <c r="AL134" s="153"/>
      <c r="AM134" s="153"/>
      <c r="AN134" s="153"/>
      <c r="AO134" s="154"/>
      <c r="AP134" s="274"/>
      <c r="AQ134" s="275"/>
      <c r="AR134" s="275"/>
      <c r="AS134" s="275"/>
      <c r="AT134" s="275"/>
      <c r="AU134" s="275"/>
      <c r="AV134" s="275"/>
      <c r="AW134" s="275"/>
      <c r="AX134" s="276"/>
      <c r="AY134" s="274"/>
      <c r="AZ134" s="275"/>
      <c r="BA134" s="276"/>
      <c r="BB134" s="274"/>
      <c r="BC134" s="276"/>
      <c r="BD134" s="45"/>
      <c r="BE134" s="45"/>
      <c r="BF134" s="148"/>
      <c r="BG134" s="148"/>
      <c r="BH134" s="53"/>
      <c r="BI134" s="53"/>
      <c r="BJ134" s="53"/>
      <c r="BK134" s="53"/>
      <c r="BL134" s="81"/>
      <c r="BM134" s="90"/>
      <c r="BN134" s="266"/>
      <c r="BO134" s="267"/>
      <c r="BP134" s="152"/>
      <c r="BQ134" s="153"/>
      <c r="BR134" s="153"/>
      <c r="BS134" s="153"/>
      <c r="BT134" s="153"/>
      <c r="BU134" s="154"/>
      <c r="BV134" s="274"/>
      <c r="BW134" s="275"/>
      <c r="BX134" s="275"/>
      <c r="BY134" s="275"/>
      <c r="BZ134" s="275"/>
      <c r="CA134" s="275"/>
      <c r="CB134" s="275"/>
      <c r="CC134" s="275"/>
      <c r="CD134" s="276"/>
      <c r="CE134" s="274"/>
      <c r="CF134" s="275"/>
      <c r="CG134" s="276"/>
      <c r="CH134" s="274"/>
      <c r="CI134" s="276"/>
      <c r="CJ134" s="45"/>
      <c r="CK134" s="45"/>
      <c r="CL134" s="148"/>
      <c r="CM134" s="148"/>
      <c r="CN134" s="53"/>
      <c r="CO134" s="53"/>
      <c r="CP134" s="53"/>
      <c r="CQ134" s="53"/>
      <c r="CR134" s="81"/>
      <c r="CS134" s="136"/>
      <c r="CT134" s="150"/>
      <c r="CU134" s="151"/>
      <c r="CV134" s="152"/>
      <c r="CW134" s="153"/>
      <c r="CX134" s="153"/>
      <c r="CY134" s="153"/>
      <c r="CZ134" s="153"/>
      <c r="DA134" s="154"/>
      <c r="DB134" s="274"/>
      <c r="DC134" s="275"/>
      <c r="DD134" s="275"/>
      <c r="DE134" s="275"/>
      <c r="DF134" s="275"/>
      <c r="DG134" s="275"/>
      <c r="DH134" s="275"/>
      <c r="DI134" s="275"/>
      <c r="DJ134" s="276"/>
      <c r="DK134" s="274"/>
      <c r="DL134" s="275"/>
      <c r="DM134" s="276"/>
      <c r="DN134" s="274"/>
      <c r="DO134" s="276"/>
      <c r="DP134" s="45"/>
      <c r="DQ134" s="45"/>
      <c r="DR134" s="148"/>
      <c r="DS134" s="148"/>
      <c r="DT134" s="53"/>
      <c r="DU134" s="53"/>
      <c r="DV134" s="53"/>
      <c r="DW134" s="53"/>
      <c r="DX134" s="81"/>
    </row>
    <row r="135" spans="1:128" ht="24.95" customHeight="1" x14ac:dyDescent="0.2">
      <c r="A135" s="290"/>
      <c r="B135" s="266"/>
      <c r="C135" s="374"/>
      <c r="D135" s="282"/>
      <c r="E135" s="361"/>
      <c r="F135" s="361"/>
      <c r="G135" s="361"/>
      <c r="H135" s="361"/>
      <c r="I135" s="362"/>
      <c r="J135" s="346"/>
      <c r="K135" s="346"/>
      <c r="L135" s="346"/>
      <c r="M135" s="346"/>
      <c r="N135" s="346"/>
      <c r="O135" s="346"/>
      <c r="P135" s="346"/>
      <c r="Q135" s="346"/>
      <c r="R135" s="346"/>
      <c r="S135" s="288"/>
      <c r="T135" s="288"/>
      <c r="U135" s="288"/>
      <c r="V135" s="293"/>
      <c r="W135" s="288"/>
      <c r="X135" s="45"/>
      <c r="Y135" s="45"/>
      <c r="Z135" s="148"/>
      <c r="AA135" s="148"/>
      <c r="AB135" s="53"/>
      <c r="AC135" s="53"/>
      <c r="AD135" s="53"/>
      <c r="AE135" s="53"/>
      <c r="AF135" s="81"/>
      <c r="AG135" s="136"/>
      <c r="AH135" s="150"/>
      <c r="AI135" s="151"/>
      <c r="AJ135" s="152"/>
      <c r="AK135" s="153"/>
      <c r="AL135" s="153"/>
      <c r="AM135" s="153"/>
      <c r="AN135" s="153"/>
      <c r="AO135" s="154"/>
      <c r="AP135" s="274"/>
      <c r="AQ135" s="275"/>
      <c r="AR135" s="275"/>
      <c r="AS135" s="275"/>
      <c r="AT135" s="275"/>
      <c r="AU135" s="275"/>
      <c r="AV135" s="275"/>
      <c r="AW135" s="275"/>
      <c r="AX135" s="276"/>
      <c r="AY135" s="274"/>
      <c r="AZ135" s="275"/>
      <c r="BA135" s="276"/>
      <c r="BB135" s="274"/>
      <c r="BC135" s="276"/>
      <c r="BD135" s="45"/>
      <c r="BE135" s="45"/>
      <c r="BF135" s="148"/>
      <c r="BG135" s="148"/>
      <c r="BH135" s="53"/>
      <c r="BI135" s="53"/>
      <c r="BJ135" s="53"/>
      <c r="BK135" s="53"/>
      <c r="BL135" s="81"/>
      <c r="BM135" s="90"/>
      <c r="BN135" s="266"/>
      <c r="BO135" s="267"/>
      <c r="BP135" s="152"/>
      <c r="BQ135" s="153"/>
      <c r="BR135" s="153"/>
      <c r="BS135" s="153"/>
      <c r="BT135" s="153"/>
      <c r="BU135" s="154"/>
      <c r="BV135" s="274"/>
      <c r="BW135" s="275"/>
      <c r="BX135" s="275"/>
      <c r="BY135" s="275"/>
      <c r="BZ135" s="275"/>
      <c r="CA135" s="275"/>
      <c r="CB135" s="275"/>
      <c r="CC135" s="275"/>
      <c r="CD135" s="276"/>
      <c r="CE135" s="274"/>
      <c r="CF135" s="275"/>
      <c r="CG135" s="276"/>
      <c r="CH135" s="274"/>
      <c r="CI135" s="276"/>
      <c r="CJ135" s="45"/>
      <c r="CK135" s="45"/>
      <c r="CL135" s="148"/>
      <c r="CM135" s="148"/>
      <c r="CN135" s="53"/>
      <c r="CO135" s="53"/>
      <c r="CP135" s="53"/>
      <c r="CQ135" s="53"/>
      <c r="CR135" s="81"/>
      <c r="CS135" s="136"/>
      <c r="CT135" s="150"/>
      <c r="CU135" s="151"/>
      <c r="CV135" s="152"/>
      <c r="CW135" s="153"/>
      <c r="CX135" s="153"/>
      <c r="CY135" s="153"/>
      <c r="CZ135" s="153"/>
      <c r="DA135" s="154"/>
      <c r="DB135" s="274"/>
      <c r="DC135" s="275"/>
      <c r="DD135" s="275"/>
      <c r="DE135" s="275"/>
      <c r="DF135" s="275"/>
      <c r="DG135" s="275"/>
      <c r="DH135" s="275"/>
      <c r="DI135" s="275"/>
      <c r="DJ135" s="276"/>
      <c r="DK135" s="274"/>
      <c r="DL135" s="275"/>
      <c r="DM135" s="276"/>
      <c r="DN135" s="274"/>
      <c r="DO135" s="276"/>
      <c r="DP135" s="45"/>
      <c r="DQ135" s="45"/>
      <c r="DR135" s="148"/>
      <c r="DS135" s="148"/>
      <c r="DT135" s="53"/>
      <c r="DU135" s="53"/>
      <c r="DV135" s="53"/>
      <c r="DW135" s="53"/>
      <c r="DX135" s="81"/>
    </row>
    <row r="136" spans="1:128" ht="24.95" customHeight="1" x14ac:dyDescent="0.2">
      <c r="A136" s="290"/>
      <c r="B136" s="266"/>
      <c r="C136" s="374"/>
      <c r="D136" s="282"/>
      <c r="E136" s="361"/>
      <c r="F136" s="361"/>
      <c r="G136" s="361"/>
      <c r="H136" s="361"/>
      <c r="I136" s="362"/>
      <c r="J136" s="346"/>
      <c r="K136" s="346"/>
      <c r="L136" s="346"/>
      <c r="M136" s="346"/>
      <c r="N136" s="346"/>
      <c r="O136" s="346"/>
      <c r="P136" s="346"/>
      <c r="Q136" s="346"/>
      <c r="R136" s="346"/>
      <c r="S136" s="288"/>
      <c r="T136" s="288"/>
      <c r="U136" s="288"/>
      <c r="V136" s="293"/>
      <c r="W136" s="288"/>
      <c r="X136" s="45"/>
      <c r="Y136" s="45"/>
      <c r="Z136" s="148"/>
      <c r="AA136" s="148"/>
      <c r="AB136" s="53"/>
      <c r="AC136" s="53"/>
      <c r="AD136" s="53"/>
      <c r="AE136" s="53"/>
      <c r="AF136" s="81"/>
      <c r="AG136" s="136"/>
      <c r="AH136" s="150"/>
      <c r="AI136" s="151"/>
      <c r="AJ136" s="152"/>
      <c r="AK136" s="153"/>
      <c r="AL136" s="153"/>
      <c r="AM136" s="153"/>
      <c r="AN136" s="153"/>
      <c r="AO136" s="154"/>
      <c r="AP136" s="274"/>
      <c r="AQ136" s="275"/>
      <c r="AR136" s="275"/>
      <c r="AS136" s="275"/>
      <c r="AT136" s="275"/>
      <c r="AU136" s="275"/>
      <c r="AV136" s="275"/>
      <c r="AW136" s="275"/>
      <c r="AX136" s="276"/>
      <c r="AY136" s="274"/>
      <c r="AZ136" s="275"/>
      <c r="BA136" s="276"/>
      <c r="BB136" s="274"/>
      <c r="BC136" s="276"/>
      <c r="BD136" s="45"/>
      <c r="BE136" s="45"/>
      <c r="BF136" s="148"/>
      <c r="BG136" s="148"/>
      <c r="BH136" s="53"/>
      <c r="BI136" s="53"/>
      <c r="BJ136" s="53"/>
      <c r="BK136" s="53"/>
      <c r="BL136" s="81"/>
      <c r="BM136" s="90"/>
      <c r="BN136" s="266"/>
      <c r="BO136" s="267"/>
      <c r="BP136" s="152"/>
      <c r="BQ136" s="153"/>
      <c r="BR136" s="153"/>
      <c r="BS136" s="153"/>
      <c r="BT136" s="153"/>
      <c r="BU136" s="154"/>
      <c r="BV136" s="274"/>
      <c r="BW136" s="275"/>
      <c r="BX136" s="275"/>
      <c r="BY136" s="275"/>
      <c r="BZ136" s="275"/>
      <c r="CA136" s="275"/>
      <c r="CB136" s="275"/>
      <c r="CC136" s="275"/>
      <c r="CD136" s="276"/>
      <c r="CE136" s="274"/>
      <c r="CF136" s="275"/>
      <c r="CG136" s="276"/>
      <c r="CH136" s="274"/>
      <c r="CI136" s="276"/>
      <c r="CJ136" s="45"/>
      <c r="CK136" s="45"/>
      <c r="CL136" s="148"/>
      <c r="CM136" s="148"/>
      <c r="CN136" s="53"/>
      <c r="CO136" s="53"/>
      <c r="CP136" s="53"/>
      <c r="CQ136" s="53"/>
      <c r="CR136" s="81"/>
      <c r="CS136" s="136"/>
      <c r="CT136" s="150"/>
      <c r="CU136" s="151"/>
      <c r="CV136" s="152"/>
      <c r="CW136" s="153"/>
      <c r="CX136" s="153"/>
      <c r="CY136" s="153"/>
      <c r="CZ136" s="153"/>
      <c r="DA136" s="154"/>
      <c r="DB136" s="274"/>
      <c r="DC136" s="275"/>
      <c r="DD136" s="275"/>
      <c r="DE136" s="275"/>
      <c r="DF136" s="275"/>
      <c r="DG136" s="275"/>
      <c r="DH136" s="275"/>
      <c r="DI136" s="275"/>
      <c r="DJ136" s="276"/>
      <c r="DK136" s="274"/>
      <c r="DL136" s="275"/>
      <c r="DM136" s="276"/>
      <c r="DN136" s="274"/>
      <c r="DO136" s="276"/>
      <c r="DP136" s="45"/>
      <c r="DQ136" s="45"/>
      <c r="DR136" s="148"/>
      <c r="DS136" s="148"/>
      <c r="DT136" s="53"/>
      <c r="DU136" s="53"/>
      <c r="DV136" s="53"/>
      <c r="DW136" s="53"/>
      <c r="DX136" s="81"/>
    </row>
    <row r="137" spans="1:128" ht="24.95" customHeight="1" x14ac:dyDescent="0.2">
      <c r="A137" s="290"/>
      <c r="B137" s="266"/>
      <c r="C137" s="374"/>
      <c r="D137" s="282"/>
      <c r="E137" s="361"/>
      <c r="F137" s="361"/>
      <c r="G137" s="361"/>
      <c r="H137" s="361"/>
      <c r="I137" s="362"/>
      <c r="J137" s="346"/>
      <c r="K137" s="346"/>
      <c r="L137" s="346"/>
      <c r="M137" s="346"/>
      <c r="N137" s="346"/>
      <c r="O137" s="346"/>
      <c r="P137" s="346"/>
      <c r="Q137" s="346"/>
      <c r="R137" s="346"/>
      <c r="S137" s="288"/>
      <c r="T137" s="288"/>
      <c r="U137" s="288"/>
      <c r="V137" s="293"/>
      <c r="W137" s="288"/>
      <c r="X137" s="45"/>
      <c r="Y137" s="45"/>
      <c r="Z137" s="148"/>
      <c r="AA137" s="148"/>
      <c r="AB137" s="53"/>
      <c r="AC137" s="53"/>
      <c r="AD137" s="53"/>
      <c r="AE137" s="53"/>
      <c r="AF137" s="81"/>
      <c r="AG137" s="136"/>
      <c r="AH137" s="150"/>
      <c r="AI137" s="151"/>
      <c r="AJ137" s="152"/>
      <c r="AK137" s="153"/>
      <c r="AL137" s="153"/>
      <c r="AM137" s="153"/>
      <c r="AN137" s="153"/>
      <c r="AO137" s="154"/>
      <c r="AP137" s="274"/>
      <c r="AQ137" s="275"/>
      <c r="AR137" s="275"/>
      <c r="AS137" s="275"/>
      <c r="AT137" s="275"/>
      <c r="AU137" s="275"/>
      <c r="AV137" s="275"/>
      <c r="AW137" s="275"/>
      <c r="AX137" s="276"/>
      <c r="AY137" s="274"/>
      <c r="AZ137" s="275"/>
      <c r="BA137" s="276"/>
      <c r="BB137" s="274"/>
      <c r="BC137" s="276"/>
      <c r="BD137" s="45"/>
      <c r="BE137" s="45"/>
      <c r="BF137" s="148"/>
      <c r="BG137" s="148"/>
      <c r="BH137" s="53"/>
      <c r="BI137" s="53"/>
      <c r="BJ137" s="53"/>
      <c r="BK137" s="53"/>
      <c r="BL137" s="81"/>
      <c r="BM137" s="90"/>
      <c r="BN137" s="266"/>
      <c r="BO137" s="267"/>
      <c r="BP137" s="152"/>
      <c r="BQ137" s="153"/>
      <c r="BR137" s="153"/>
      <c r="BS137" s="153"/>
      <c r="BT137" s="153"/>
      <c r="BU137" s="154"/>
      <c r="BV137" s="274"/>
      <c r="BW137" s="275"/>
      <c r="BX137" s="275"/>
      <c r="BY137" s="275"/>
      <c r="BZ137" s="275"/>
      <c r="CA137" s="275"/>
      <c r="CB137" s="275"/>
      <c r="CC137" s="275"/>
      <c r="CD137" s="276"/>
      <c r="CE137" s="274"/>
      <c r="CF137" s="275"/>
      <c r="CG137" s="276"/>
      <c r="CH137" s="274"/>
      <c r="CI137" s="276"/>
      <c r="CJ137" s="45"/>
      <c r="CK137" s="45"/>
      <c r="CL137" s="148"/>
      <c r="CM137" s="148"/>
      <c r="CN137" s="53"/>
      <c r="CO137" s="53"/>
      <c r="CP137" s="53"/>
      <c r="CQ137" s="53"/>
      <c r="CR137" s="81"/>
      <c r="CS137" s="136"/>
      <c r="CT137" s="150"/>
      <c r="CU137" s="151"/>
      <c r="CV137" s="152"/>
      <c r="CW137" s="153"/>
      <c r="CX137" s="153"/>
      <c r="CY137" s="153"/>
      <c r="CZ137" s="153"/>
      <c r="DA137" s="154"/>
      <c r="DB137" s="274"/>
      <c r="DC137" s="275"/>
      <c r="DD137" s="275"/>
      <c r="DE137" s="275"/>
      <c r="DF137" s="275"/>
      <c r="DG137" s="275"/>
      <c r="DH137" s="275"/>
      <c r="DI137" s="275"/>
      <c r="DJ137" s="276"/>
      <c r="DK137" s="274"/>
      <c r="DL137" s="275"/>
      <c r="DM137" s="276"/>
      <c r="DN137" s="274"/>
      <c r="DO137" s="276"/>
      <c r="DP137" s="45"/>
      <c r="DQ137" s="45"/>
      <c r="DR137" s="148"/>
      <c r="DS137" s="148"/>
      <c r="DT137" s="53"/>
      <c r="DU137" s="53"/>
      <c r="DV137" s="53"/>
      <c r="DW137" s="53"/>
      <c r="DX137" s="81"/>
    </row>
    <row r="138" spans="1:128" ht="24.95" customHeight="1" x14ac:dyDescent="0.2">
      <c r="A138" s="290"/>
      <c r="B138" s="266"/>
      <c r="C138" s="374"/>
      <c r="D138" s="282"/>
      <c r="E138" s="361"/>
      <c r="F138" s="361"/>
      <c r="G138" s="361"/>
      <c r="H138" s="361"/>
      <c r="I138" s="362"/>
      <c r="J138" s="346"/>
      <c r="K138" s="346"/>
      <c r="L138" s="346"/>
      <c r="M138" s="346"/>
      <c r="N138" s="346"/>
      <c r="O138" s="346"/>
      <c r="P138" s="346"/>
      <c r="Q138" s="346"/>
      <c r="R138" s="346"/>
      <c r="S138" s="288"/>
      <c r="T138" s="288"/>
      <c r="U138" s="288"/>
      <c r="V138" s="293"/>
      <c r="W138" s="288"/>
      <c r="X138" s="45"/>
      <c r="Y138" s="45"/>
      <c r="Z138" s="148"/>
      <c r="AA138" s="148"/>
      <c r="AB138" s="53"/>
      <c r="AC138" s="53"/>
      <c r="AD138" s="53"/>
      <c r="AE138" s="53"/>
      <c r="AF138" s="81"/>
      <c r="AG138" s="136"/>
      <c r="AH138" s="150"/>
      <c r="AI138" s="151"/>
      <c r="AJ138" s="152"/>
      <c r="AK138" s="153"/>
      <c r="AL138" s="153"/>
      <c r="AM138" s="153"/>
      <c r="AN138" s="153"/>
      <c r="AO138" s="154"/>
      <c r="AP138" s="274"/>
      <c r="AQ138" s="275"/>
      <c r="AR138" s="275"/>
      <c r="AS138" s="275"/>
      <c r="AT138" s="275"/>
      <c r="AU138" s="275"/>
      <c r="AV138" s="275"/>
      <c r="AW138" s="275"/>
      <c r="AX138" s="276"/>
      <c r="AY138" s="274"/>
      <c r="AZ138" s="275"/>
      <c r="BA138" s="276"/>
      <c r="BB138" s="274"/>
      <c r="BC138" s="276"/>
      <c r="BD138" s="45"/>
      <c r="BE138" s="45"/>
      <c r="BF138" s="148"/>
      <c r="BG138" s="148"/>
      <c r="BH138" s="53"/>
      <c r="BI138" s="53"/>
      <c r="BJ138" s="53"/>
      <c r="BK138" s="53"/>
      <c r="BL138" s="81"/>
      <c r="BM138" s="90"/>
      <c r="BN138" s="266"/>
      <c r="BO138" s="267"/>
      <c r="BP138" s="152"/>
      <c r="BQ138" s="153"/>
      <c r="BR138" s="153"/>
      <c r="BS138" s="153"/>
      <c r="BT138" s="153"/>
      <c r="BU138" s="154"/>
      <c r="BV138" s="274"/>
      <c r="BW138" s="275"/>
      <c r="BX138" s="275"/>
      <c r="BY138" s="275"/>
      <c r="BZ138" s="275"/>
      <c r="CA138" s="275"/>
      <c r="CB138" s="275"/>
      <c r="CC138" s="275"/>
      <c r="CD138" s="276"/>
      <c r="CE138" s="274"/>
      <c r="CF138" s="275"/>
      <c r="CG138" s="276"/>
      <c r="CH138" s="274"/>
      <c r="CI138" s="276"/>
      <c r="CJ138" s="45"/>
      <c r="CK138" s="45"/>
      <c r="CL138" s="148"/>
      <c r="CM138" s="148"/>
      <c r="CN138" s="53"/>
      <c r="CO138" s="53"/>
      <c r="CP138" s="53"/>
      <c r="CQ138" s="53"/>
      <c r="CR138" s="81"/>
      <c r="CS138" s="136"/>
      <c r="CT138" s="150"/>
      <c r="CU138" s="151"/>
      <c r="CV138" s="152"/>
      <c r="CW138" s="153"/>
      <c r="CX138" s="153"/>
      <c r="CY138" s="153"/>
      <c r="CZ138" s="153"/>
      <c r="DA138" s="154"/>
      <c r="DB138" s="274"/>
      <c r="DC138" s="275"/>
      <c r="DD138" s="275"/>
      <c r="DE138" s="275"/>
      <c r="DF138" s="275"/>
      <c r="DG138" s="275"/>
      <c r="DH138" s="275"/>
      <c r="DI138" s="275"/>
      <c r="DJ138" s="276"/>
      <c r="DK138" s="274"/>
      <c r="DL138" s="275"/>
      <c r="DM138" s="276"/>
      <c r="DN138" s="274"/>
      <c r="DO138" s="276"/>
      <c r="DP138" s="45"/>
      <c r="DQ138" s="45"/>
      <c r="DR138" s="148"/>
      <c r="DS138" s="148"/>
      <c r="DT138" s="53"/>
      <c r="DU138" s="53"/>
      <c r="DV138" s="53"/>
      <c r="DW138" s="53"/>
      <c r="DX138" s="81"/>
    </row>
    <row r="139" spans="1:128" ht="24.95" customHeight="1" x14ac:dyDescent="0.2">
      <c r="A139" s="290"/>
      <c r="B139" s="266"/>
      <c r="C139" s="374"/>
      <c r="D139" s="282"/>
      <c r="E139" s="361"/>
      <c r="F139" s="361"/>
      <c r="G139" s="361"/>
      <c r="H139" s="361"/>
      <c r="I139" s="362"/>
      <c r="J139" s="346"/>
      <c r="K139" s="346"/>
      <c r="L139" s="346"/>
      <c r="M139" s="346"/>
      <c r="N139" s="346"/>
      <c r="O139" s="346"/>
      <c r="P139" s="346"/>
      <c r="Q139" s="346"/>
      <c r="R139" s="346"/>
      <c r="S139" s="288"/>
      <c r="T139" s="288"/>
      <c r="U139" s="288"/>
      <c r="V139" s="293"/>
      <c r="W139" s="288"/>
      <c r="X139" s="45"/>
      <c r="Y139" s="45"/>
      <c r="Z139" s="148"/>
      <c r="AA139" s="148"/>
      <c r="AB139" s="53"/>
      <c r="AC139" s="53"/>
      <c r="AD139" s="53"/>
      <c r="AE139" s="53"/>
      <c r="AF139" s="81"/>
      <c r="AG139" s="136"/>
      <c r="AH139" s="150"/>
      <c r="AI139" s="151"/>
      <c r="AJ139" s="152"/>
      <c r="AK139" s="153"/>
      <c r="AL139" s="153"/>
      <c r="AM139" s="153"/>
      <c r="AN139" s="153"/>
      <c r="AO139" s="154"/>
      <c r="AP139" s="274"/>
      <c r="AQ139" s="275"/>
      <c r="AR139" s="275"/>
      <c r="AS139" s="275"/>
      <c r="AT139" s="275"/>
      <c r="AU139" s="275"/>
      <c r="AV139" s="275"/>
      <c r="AW139" s="275"/>
      <c r="AX139" s="276"/>
      <c r="AY139" s="274"/>
      <c r="AZ139" s="275"/>
      <c r="BA139" s="276"/>
      <c r="BB139" s="274"/>
      <c r="BC139" s="276"/>
      <c r="BD139" s="45"/>
      <c r="BE139" s="45"/>
      <c r="BF139" s="148"/>
      <c r="BG139" s="148"/>
      <c r="BH139" s="53"/>
      <c r="BI139" s="53"/>
      <c r="BJ139" s="53"/>
      <c r="BK139" s="53"/>
      <c r="BL139" s="81"/>
      <c r="BM139" s="90"/>
      <c r="BN139" s="266"/>
      <c r="BO139" s="267"/>
      <c r="BP139" s="152"/>
      <c r="BQ139" s="153"/>
      <c r="BR139" s="153"/>
      <c r="BS139" s="153"/>
      <c r="BT139" s="153"/>
      <c r="BU139" s="154"/>
      <c r="BV139" s="274"/>
      <c r="BW139" s="275"/>
      <c r="BX139" s="275"/>
      <c r="BY139" s="275"/>
      <c r="BZ139" s="275"/>
      <c r="CA139" s="275"/>
      <c r="CB139" s="275"/>
      <c r="CC139" s="275"/>
      <c r="CD139" s="276"/>
      <c r="CE139" s="274"/>
      <c r="CF139" s="275"/>
      <c r="CG139" s="276"/>
      <c r="CH139" s="274"/>
      <c r="CI139" s="276"/>
      <c r="CJ139" s="45"/>
      <c r="CK139" s="45"/>
      <c r="CL139" s="148"/>
      <c r="CM139" s="148"/>
      <c r="CN139" s="53"/>
      <c r="CO139" s="53"/>
      <c r="CP139" s="53"/>
      <c r="CQ139" s="53"/>
      <c r="CR139" s="81"/>
      <c r="CS139" s="136"/>
      <c r="CT139" s="150"/>
      <c r="CU139" s="151"/>
      <c r="CV139" s="152"/>
      <c r="CW139" s="153"/>
      <c r="CX139" s="153"/>
      <c r="CY139" s="153"/>
      <c r="CZ139" s="153"/>
      <c r="DA139" s="154"/>
      <c r="DB139" s="274"/>
      <c r="DC139" s="275"/>
      <c r="DD139" s="275"/>
      <c r="DE139" s="275"/>
      <c r="DF139" s="275"/>
      <c r="DG139" s="275"/>
      <c r="DH139" s="275"/>
      <c r="DI139" s="275"/>
      <c r="DJ139" s="276"/>
      <c r="DK139" s="274"/>
      <c r="DL139" s="275"/>
      <c r="DM139" s="276"/>
      <c r="DN139" s="274"/>
      <c r="DO139" s="276"/>
      <c r="DP139" s="45"/>
      <c r="DQ139" s="45"/>
      <c r="DR139" s="148"/>
      <c r="DS139" s="148"/>
      <c r="DT139" s="53"/>
      <c r="DU139" s="53"/>
      <c r="DV139" s="53"/>
      <c r="DW139" s="53"/>
      <c r="DX139" s="81"/>
    </row>
    <row r="140" spans="1:128" ht="24.95" customHeight="1" x14ac:dyDescent="0.2">
      <c r="A140" s="290"/>
      <c r="B140" s="266"/>
      <c r="C140" s="374"/>
      <c r="D140" s="282"/>
      <c r="E140" s="361"/>
      <c r="F140" s="361"/>
      <c r="G140" s="361"/>
      <c r="H140" s="361"/>
      <c r="I140" s="362"/>
      <c r="J140" s="346"/>
      <c r="K140" s="346"/>
      <c r="L140" s="346"/>
      <c r="M140" s="346"/>
      <c r="N140" s="346"/>
      <c r="O140" s="346"/>
      <c r="P140" s="346"/>
      <c r="Q140" s="346"/>
      <c r="R140" s="346"/>
      <c r="S140" s="288"/>
      <c r="T140" s="288"/>
      <c r="U140" s="288"/>
      <c r="V140" s="293"/>
      <c r="W140" s="288"/>
      <c r="X140" s="45"/>
      <c r="Y140" s="45"/>
      <c r="Z140" s="148"/>
      <c r="AA140" s="148"/>
      <c r="AB140" s="53"/>
      <c r="AC140" s="53"/>
      <c r="AD140" s="53"/>
      <c r="AE140" s="53"/>
      <c r="AF140" s="81"/>
      <c r="AG140" s="136"/>
      <c r="AH140" s="150"/>
      <c r="AI140" s="151"/>
      <c r="AJ140" s="152"/>
      <c r="AK140" s="153"/>
      <c r="AL140" s="153"/>
      <c r="AM140" s="153"/>
      <c r="AN140" s="153"/>
      <c r="AO140" s="154"/>
      <c r="AP140" s="274"/>
      <c r="AQ140" s="275"/>
      <c r="AR140" s="275"/>
      <c r="AS140" s="275"/>
      <c r="AT140" s="275"/>
      <c r="AU140" s="275"/>
      <c r="AV140" s="275"/>
      <c r="AW140" s="275"/>
      <c r="AX140" s="276"/>
      <c r="AY140" s="274"/>
      <c r="AZ140" s="275"/>
      <c r="BA140" s="276"/>
      <c r="BB140" s="274"/>
      <c r="BC140" s="276"/>
      <c r="BD140" s="45"/>
      <c r="BE140" s="45"/>
      <c r="BF140" s="148"/>
      <c r="BG140" s="148"/>
      <c r="BH140" s="53"/>
      <c r="BI140" s="53"/>
      <c r="BJ140" s="53"/>
      <c r="BK140" s="53"/>
      <c r="BL140" s="81"/>
      <c r="BM140" s="90"/>
      <c r="BN140" s="266"/>
      <c r="BO140" s="267"/>
      <c r="BP140" s="152"/>
      <c r="BQ140" s="153"/>
      <c r="BR140" s="153"/>
      <c r="BS140" s="153"/>
      <c r="BT140" s="153"/>
      <c r="BU140" s="154"/>
      <c r="BV140" s="274"/>
      <c r="BW140" s="275"/>
      <c r="BX140" s="275"/>
      <c r="BY140" s="275"/>
      <c r="BZ140" s="275"/>
      <c r="CA140" s="275"/>
      <c r="CB140" s="275"/>
      <c r="CC140" s="275"/>
      <c r="CD140" s="276"/>
      <c r="CE140" s="274"/>
      <c r="CF140" s="275"/>
      <c r="CG140" s="276"/>
      <c r="CH140" s="274"/>
      <c r="CI140" s="276"/>
      <c r="CJ140" s="45"/>
      <c r="CK140" s="45"/>
      <c r="CL140" s="148"/>
      <c r="CM140" s="148"/>
      <c r="CN140" s="53"/>
      <c r="CO140" s="53"/>
      <c r="CP140" s="53"/>
      <c r="CQ140" s="53"/>
      <c r="CR140" s="81"/>
      <c r="CS140" s="136"/>
      <c r="CT140" s="150"/>
      <c r="CU140" s="151"/>
      <c r="CV140" s="152"/>
      <c r="CW140" s="153"/>
      <c r="CX140" s="153"/>
      <c r="CY140" s="153"/>
      <c r="CZ140" s="153"/>
      <c r="DA140" s="154"/>
      <c r="DB140" s="274"/>
      <c r="DC140" s="275"/>
      <c r="DD140" s="275"/>
      <c r="DE140" s="275"/>
      <c r="DF140" s="275"/>
      <c r="DG140" s="275"/>
      <c r="DH140" s="275"/>
      <c r="DI140" s="275"/>
      <c r="DJ140" s="276"/>
      <c r="DK140" s="274"/>
      <c r="DL140" s="275"/>
      <c r="DM140" s="276"/>
      <c r="DN140" s="274"/>
      <c r="DO140" s="276"/>
      <c r="DP140" s="45"/>
      <c r="DQ140" s="45"/>
      <c r="DR140" s="148"/>
      <c r="DS140" s="148"/>
      <c r="DT140" s="53"/>
      <c r="DU140" s="53"/>
      <c r="DV140" s="53"/>
      <c r="DW140" s="53"/>
      <c r="DX140" s="81"/>
    </row>
    <row r="141" spans="1:128" ht="24.95" customHeight="1" x14ac:dyDescent="0.2">
      <c r="A141" s="290"/>
      <c r="B141" s="266"/>
      <c r="C141" s="374"/>
      <c r="D141" s="282"/>
      <c r="E141" s="361"/>
      <c r="F141" s="361"/>
      <c r="G141" s="361"/>
      <c r="H141" s="361"/>
      <c r="I141" s="362"/>
      <c r="J141" s="346"/>
      <c r="K141" s="346"/>
      <c r="L141" s="346"/>
      <c r="M141" s="346"/>
      <c r="N141" s="346"/>
      <c r="O141" s="346"/>
      <c r="P141" s="346"/>
      <c r="Q141" s="346"/>
      <c r="R141" s="346"/>
      <c r="S141" s="288"/>
      <c r="T141" s="288"/>
      <c r="U141" s="288"/>
      <c r="V141" s="293"/>
      <c r="W141" s="288"/>
      <c r="X141" s="45"/>
      <c r="Y141" s="45"/>
      <c r="Z141" s="148"/>
      <c r="AA141" s="148"/>
      <c r="AB141" s="53"/>
      <c r="AC141" s="53"/>
      <c r="AD141" s="53"/>
      <c r="AE141" s="53"/>
      <c r="AF141" s="81"/>
      <c r="AG141" s="136"/>
      <c r="AH141" s="150"/>
      <c r="AI141" s="151"/>
      <c r="AJ141" s="152"/>
      <c r="AK141" s="153"/>
      <c r="AL141" s="153"/>
      <c r="AM141" s="153"/>
      <c r="AN141" s="153"/>
      <c r="AO141" s="154"/>
      <c r="AP141" s="274"/>
      <c r="AQ141" s="275"/>
      <c r="AR141" s="275"/>
      <c r="AS141" s="275"/>
      <c r="AT141" s="275"/>
      <c r="AU141" s="275"/>
      <c r="AV141" s="275"/>
      <c r="AW141" s="275"/>
      <c r="AX141" s="276"/>
      <c r="AY141" s="274"/>
      <c r="AZ141" s="275"/>
      <c r="BA141" s="276"/>
      <c r="BB141" s="274"/>
      <c r="BC141" s="276"/>
      <c r="BD141" s="45"/>
      <c r="BE141" s="45"/>
      <c r="BF141" s="148"/>
      <c r="BG141" s="148"/>
      <c r="BH141" s="53"/>
      <c r="BI141" s="53"/>
      <c r="BJ141" s="53"/>
      <c r="BK141" s="53"/>
      <c r="BL141" s="81"/>
      <c r="BM141" s="90"/>
      <c r="BN141" s="266"/>
      <c r="BO141" s="267"/>
      <c r="BP141" s="152"/>
      <c r="BQ141" s="153"/>
      <c r="BR141" s="153"/>
      <c r="BS141" s="153"/>
      <c r="BT141" s="153"/>
      <c r="BU141" s="154"/>
      <c r="BV141" s="274"/>
      <c r="BW141" s="275"/>
      <c r="BX141" s="275"/>
      <c r="BY141" s="275"/>
      <c r="BZ141" s="275"/>
      <c r="CA141" s="275"/>
      <c r="CB141" s="275"/>
      <c r="CC141" s="275"/>
      <c r="CD141" s="276"/>
      <c r="CE141" s="274"/>
      <c r="CF141" s="275"/>
      <c r="CG141" s="276"/>
      <c r="CH141" s="274"/>
      <c r="CI141" s="276"/>
      <c r="CJ141" s="45"/>
      <c r="CK141" s="45"/>
      <c r="CL141" s="148"/>
      <c r="CM141" s="148"/>
      <c r="CN141" s="53"/>
      <c r="CO141" s="53"/>
      <c r="CP141" s="53"/>
      <c r="CQ141" s="53"/>
      <c r="CR141" s="81"/>
      <c r="CS141" s="136"/>
      <c r="CT141" s="150"/>
      <c r="CU141" s="151"/>
      <c r="CV141" s="152"/>
      <c r="CW141" s="153"/>
      <c r="CX141" s="153"/>
      <c r="CY141" s="153"/>
      <c r="CZ141" s="153"/>
      <c r="DA141" s="154"/>
      <c r="DB141" s="274"/>
      <c r="DC141" s="275"/>
      <c r="DD141" s="275"/>
      <c r="DE141" s="275"/>
      <c r="DF141" s="275"/>
      <c r="DG141" s="275"/>
      <c r="DH141" s="275"/>
      <c r="DI141" s="275"/>
      <c r="DJ141" s="276"/>
      <c r="DK141" s="274"/>
      <c r="DL141" s="275"/>
      <c r="DM141" s="276"/>
      <c r="DN141" s="274"/>
      <c r="DO141" s="276"/>
      <c r="DP141" s="45"/>
      <c r="DQ141" s="45"/>
      <c r="DR141" s="148"/>
      <c r="DS141" s="148"/>
      <c r="DT141" s="53"/>
      <c r="DU141" s="53"/>
      <c r="DV141" s="53"/>
      <c r="DW141" s="53"/>
      <c r="DX141" s="81"/>
    </row>
    <row r="142" spans="1:128" ht="24.95" customHeight="1" x14ac:dyDescent="0.2">
      <c r="A142" s="290"/>
      <c r="B142" s="507"/>
      <c r="C142" s="374"/>
      <c r="D142" s="282"/>
      <c r="E142" s="361"/>
      <c r="F142" s="361"/>
      <c r="G142" s="361"/>
      <c r="H142" s="361"/>
      <c r="I142" s="362"/>
      <c r="J142" s="346"/>
      <c r="K142" s="346"/>
      <c r="L142" s="346"/>
      <c r="M142" s="346"/>
      <c r="N142" s="346"/>
      <c r="O142" s="346"/>
      <c r="P142" s="346"/>
      <c r="Q142" s="346"/>
      <c r="R142" s="346"/>
      <c r="S142" s="288"/>
      <c r="T142" s="288"/>
      <c r="U142" s="288"/>
      <c r="V142" s="288"/>
      <c r="W142" s="288"/>
      <c r="X142" s="45"/>
      <c r="Y142" s="45"/>
      <c r="Z142" s="148"/>
      <c r="AA142" s="148"/>
      <c r="AB142" s="53"/>
      <c r="AC142" s="53"/>
      <c r="AD142" s="53"/>
      <c r="AE142" s="53"/>
      <c r="AF142" s="81"/>
      <c r="AG142" s="136"/>
      <c r="AH142" s="150"/>
      <c r="AI142" s="151"/>
      <c r="AJ142" s="152"/>
      <c r="AK142" s="153"/>
      <c r="AL142" s="153"/>
      <c r="AM142" s="153"/>
      <c r="AN142" s="153"/>
      <c r="AO142" s="154"/>
      <c r="AP142" s="274"/>
      <c r="AQ142" s="275"/>
      <c r="AR142" s="275"/>
      <c r="AS142" s="275"/>
      <c r="AT142" s="275"/>
      <c r="AU142" s="275"/>
      <c r="AV142" s="275"/>
      <c r="AW142" s="275"/>
      <c r="AX142" s="276"/>
      <c r="AY142" s="274"/>
      <c r="AZ142" s="275"/>
      <c r="BA142" s="276"/>
      <c r="BB142" s="274"/>
      <c r="BC142" s="276"/>
      <c r="BD142" s="45"/>
      <c r="BE142" s="45"/>
      <c r="BF142" s="148"/>
      <c r="BG142" s="148"/>
      <c r="BH142" s="53"/>
      <c r="BI142" s="53"/>
      <c r="BJ142" s="53"/>
      <c r="BK142" s="53"/>
      <c r="BL142" s="81"/>
      <c r="BM142" s="90"/>
      <c r="BN142" s="266"/>
      <c r="BO142" s="267"/>
      <c r="BP142" s="152"/>
      <c r="BQ142" s="153"/>
      <c r="BR142" s="153"/>
      <c r="BS142" s="153"/>
      <c r="BT142" s="153"/>
      <c r="BU142" s="154"/>
      <c r="BV142" s="274"/>
      <c r="BW142" s="275"/>
      <c r="BX142" s="275"/>
      <c r="BY142" s="275"/>
      <c r="BZ142" s="275"/>
      <c r="CA142" s="275"/>
      <c r="CB142" s="275"/>
      <c r="CC142" s="275"/>
      <c r="CD142" s="276"/>
      <c r="CE142" s="274"/>
      <c r="CF142" s="275"/>
      <c r="CG142" s="276"/>
      <c r="CH142" s="274"/>
      <c r="CI142" s="276"/>
      <c r="CJ142" s="45"/>
      <c r="CK142" s="45"/>
      <c r="CL142" s="148"/>
      <c r="CM142" s="148"/>
      <c r="CN142" s="53"/>
      <c r="CO142" s="53"/>
      <c r="CP142" s="53"/>
      <c r="CQ142" s="53"/>
      <c r="CR142" s="81"/>
      <c r="CS142" s="136"/>
      <c r="CT142" s="150"/>
      <c r="CU142" s="151"/>
      <c r="CV142" s="152"/>
      <c r="CW142" s="153"/>
      <c r="CX142" s="153"/>
      <c r="CY142" s="153"/>
      <c r="CZ142" s="153"/>
      <c r="DA142" s="154"/>
      <c r="DB142" s="274"/>
      <c r="DC142" s="275"/>
      <c r="DD142" s="275"/>
      <c r="DE142" s="275"/>
      <c r="DF142" s="275"/>
      <c r="DG142" s="275"/>
      <c r="DH142" s="275"/>
      <c r="DI142" s="275"/>
      <c r="DJ142" s="276"/>
      <c r="DK142" s="274"/>
      <c r="DL142" s="275"/>
      <c r="DM142" s="276"/>
      <c r="DN142" s="274"/>
      <c r="DO142" s="276"/>
      <c r="DP142" s="45"/>
      <c r="DQ142" s="45"/>
      <c r="DR142" s="148"/>
      <c r="DS142" s="148"/>
      <c r="DT142" s="53"/>
      <c r="DU142" s="53"/>
      <c r="DV142" s="53"/>
      <c r="DW142" s="53"/>
      <c r="DX142" s="81"/>
    </row>
    <row r="143" spans="1:128" ht="24.95" customHeight="1" x14ac:dyDescent="0.2">
      <c r="A143" s="290"/>
      <c r="B143" s="266"/>
      <c r="C143" s="374"/>
      <c r="D143" s="430"/>
      <c r="E143" s="431"/>
      <c r="F143" s="431"/>
      <c r="G143" s="431"/>
      <c r="H143" s="431"/>
      <c r="I143" s="488"/>
      <c r="J143" s="346"/>
      <c r="K143" s="346"/>
      <c r="L143" s="346"/>
      <c r="M143" s="346"/>
      <c r="N143" s="346"/>
      <c r="O143" s="346"/>
      <c r="P143" s="346"/>
      <c r="Q143" s="346"/>
      <c r="R143" s="346"/>
      <c r="S143" s="288"/>
      <c r="T143" s="288"/>
      <c r="U143" s="288"/>
      <c r="V143" s="288"/>
      <c r="W143" s="288"/>
      <c r="X143" s="45"/>
      <c r="Y143" s="45"/>
      <c r="Z143" s="148"/>
      <c r="AA143" s="148"/>
      <c r="AB143" s="53"/>
      <c r="AC143" s="53"/>
      <c r="AD143" s="53"/>
      <c r="AE143" s="53"/>
      <c r="AF143" s="81"/>
      <c r="AG143" s="136"/>
      <c r="AH143" s="150"/>
      <c r="AI143" s="151"/>
      <c r="AJ143" s="152"/>
      <c r="AK143" s="153"/>
      <c r="AL143" s="153"/>
      <c r="AM143" s="153"/>
      <c r="AN143" s="153"/>
      <c r="AO143" s="154"/>
      <c r="AP143" s="274"/>
      <c r="AQ143" s="275"/>
      <c r="AR143" s="275"/>
      <c r="AS143" s="275"/>
      <c r="AT143" s="275"/>
      <c r="AU143" s="275"/>
      <c r="AV143" s="275"/>
      <c r="AW143" s="275"/>
      <c r="AX143" s="276"/>
      <c r="AY143" s="274"/>
      <c r="AZ143" s="275"/>
      <c r="BA143" s="276"/>
      <c r="BB143" s="274"/>
      <c r="BC143" s="276"/>
      <c r="BD143" s="45"/>
      <c r="BE143" s="45"/>
      <c r="BF143" s="148"/>
      <c r="BG143" s="148"/>
      <c r="BH143" s="53"/>
      <c r="BI143" s="53"/>
      <c r="BJ143" s="53"/>
      <c r="BK143" s="53"/>
      <c r="BL143" s="81"/>
      <c r="BM143" s="90"/>
      <c r="BN143" s="266"/>
      <c r="BO143" s="267"/>
      <c r="BP143" s="152"/>
      <c r="BQ143" s="153"/>
      <c r="BR143" s="153"/>
      <c r="BS143" s="153"/>
      <c r="BT143" s="153"/>
      <c r="BU143" s="154"/>
      <c r="BV143" s="274"/>
      <c r="BW143" s="275"/>
      <c r="BX143" s="275"/>
      <c r="BY143" s="275"/>
      <c r="BZ143" s="275"/>
      <c r="CA143" s="275"/>
      <c r="CB143" s="275"/>
      <c r="CC143" s="275"/>
      <c r="CD143" s="276"/>
      <c r="CE143" s="274"/>
      <c r="CF143" s="275"/>
      <c r="CG143" s="276"/>
      <c r="CH143" s="274"/>
      <c r="CI143" s="276"/>
      <c r="CJ143" s="45"/>
      <c r="CK143" s="45"/>
      <c r="CL143" s="148"/>
      <c r="CM143" s="148"/>
      <c r="CN143" s="53"/>
      <c r="CO143" s="53"/>
      <c r="CP143" s="53"/>
      <c r="CQ143" s="53"/>
      <c r="CR143" s="81"/>
      <c r="CS143" s="136"/>
      <c r="CT143" s="150"/>
      <c r="CU143" s="151"/>
      <c r="CV143" s="152"/>
      <c r="CW143" s="153"/>
      <c r="CX143" s="153"/>
      <c r="CY143" s="153"/>
      <c r="CZ143" s="153"/>
      <c r="DA143" s="154"/>
      <c r="DB143" s="274"/>
      <c r="DC143" s="275"/>
      <c r="DD143" s="275"/>
      <c r="DE143" s="275"/>
      <c r="DF143" s="275"/>
      <c r="DG143" s="275"/>
      <c r="DH143" s="275"/>
      <c r="DI143" s="275"/>
      <c r="DJ143" s="276"/>
      <c r="DK143" s="274"/>
      <c r="DL143" s="275"/>
      <c r="DM143" s="276"/>
      <c r="DN143" s="274"/>
      <c r="DO143" s="276"/>
      <c r="DP143" s="45"/>
      <c r="DQ143" s="45"/>
      <c r="DR143" s="148"/>
      <c r="DS143" s="148"/>
      <c r="DT143" s="53"/>
      <c r="DU143" s="53"/>
      <c r="DV143" s="53"/>
      <c r="DW143" s="53"/>
      <c r="DX143" s="81"/>
    </row>
    <row r="144" spans="1:128" ht="24.95" customHeight="1" x14ac:dyDescent="0.2">
      <c r="A144" s="290"/>
      <c r="B144" s="266"/>
      <c r="C144" s="374"/>
      <c r="D144" s="430"/>
      <c r="E144" s="431"/>
      <c r="F144" s="431"/>
      <c r="G144" s="431"/>
      <c r="H144" s="431"/>
      <c r="I144" s="488"/>
      <c r="J144" s="346"/>
      <c r="K144" s="346"/>
      <c r="L144" s="346"/>
      <c r="M144" s="346"/>
      <c r="N144" s="346"/>
      <c r="O144" s="346"/>
      <c r="P144" s="346"/>
      <c r="Q144" s="346"/>
      <c r="R144" s="346"/>
      <c r="S144" s="288"/>
      <c r="T144" s="288"/>
      <c r="U144" s="288"/>
      <c r="V144" s="288"/>
      <c r="W144" s="288"/>
      <c r="X144" s="45"/>
      <c r="Y144" s="45"/>
      <c r="Z144" s="148"/>
      <c r="AA144" s="148"/>
      <c r="AB144" s="53"/>
      <c r="AC144" s="53"/>
      <c r="AD144" s="53"/>
      <c r="AE144" s="53"/>
      <c r="AF144" s="81"/>
      <c r="AG144" s="136"/>
      <c r="AH144" s="150"/>
      <c r="AI144" s="151"/>
      <c r="AJ144" s="152"/>
      <c r="AK144" s="153"/>
      <c r="AL144" s="153"/>
      <c r="AM144" s="153"/>
      <c r="AN144" s="153"/>
      <c r="AO144" s="154"/>
      <c r="AP144" s="274"/>
      <c r="AQ144" s="275"/>
      <c r="AR144" s="275"/>
      <c r="AS144" s="275"/>
      <c r="AT144" s="275"/>
      <c r="AU144" s="275"/>
      <c r="AV144" s="275"/>
      <c r="AW144" s="275"/>
      <c r="AX144" s="276"/>
      <c r="AY144" s="274"/>
      <c r="AZ144" s="275"/>
      <c r="BA144" s="276"/>
      <c r="BB144" s="274"/>
      <c r="BC144" s="276"/>
      <c r="BD144" s="45"/>
      <c r="BE144" s="45"/>
      <c r="BF144" s="148"/>
      <c r="BG144" s="148"/>
      <c r="BH144" s="53"/>
      <c r="BI144" s="53"/>
      <c r="BJ144" s="53"/>
      <c r="BK144" s="53"/>
      <c r="BL144" s="81"/>
      <c r="BM144" s="90"/>
      <c r="BN144" s="266"/>
      <c r="BO144" s="267"/>
      <c r="BP144" s="152"/>
      <c r="BQ144" s="153"/>
      <c r="BR144" s="153"/>
      <c r="BS144" s="153"/>
      <c r="BT144" s="153"/>
      <c r="BU144" s="154"/>
      <c r="BV144" s="274"/>
      <c r="BW144" s="275"/>
      <c r="BX144" s="275"/>
      <c r="BY144" s="275"/>
      <c r="BZ144" s="275"/>
      <c r="CA144" s="275"/>
      <c r="CB144" s="275"/>
      <c r="CC144" s="275"/>
      <c r="CD144" s="276"/>
      <c r="CE144" s="274"/>
      <c r="CF144" s="275"/>
      <c r="CG144" s="276"/>
      <c r="CH144" s="274"/>
      <c r="CI144" s="276"/>
      <c r="CJ144" s="45"/>
      <c r="CK144" s="45"/>
      <c r="CL144" s="148"/>
      <c r="CM144" s="148"/>
      <c r="CN144" s="53"/>
      <c r="CO144" s="53"/>
      <c r="CP144" s="53"/>
      <c r="CQ144" s="53"/>
      <c r="CR144" s="81"/>
      <c r="CS144" s="136"/>
      <c r="CT144" s="150"/>
      <c r="CU144" s="151"/>
      <c r="CV144" s="152"/>
      <c r="CW144" s="153"/>
      <c r="CX144" s="153"/>
      <c r="CY144" s="153"/>
      <c r="CZ144" s="153"/>
      <c r="DA144" s="154"/>
      <c r="DB144" s="274"/>
      <c r="DC144" s="275"/>
      <c r="DD144" s="275"/>
      <c r="DE144" s="275"/>
      <c r="DF144" s="275"/>
      <c r="DG144" s="275"/>
      <c r="DH144" s="275"/>
      <c r="DI144" s="275"/>
      <c r="DJ144" s="276"/>
      <c r="DK144" s="274"/>
      <c r="DL144" s="275"/>
      <c r="DM144" s="276"/>
      <c r="DN144" s="274"/>
      <c r="DO144" s="276"/>
      <c r="DP144" s="45"/>
      <c r="DQ144" s="45"/>
      <c r="DR144" s="148"/>
      <c r="DS144" s="148"/>
      <c r="DT144" s="53"/>
      <c r="DU144" s="53"/>
      <c r="DV144" s="53"/>
      <c r="DW144" s="53"/>
      <c r="DX144" s="81"/>
    </row>
    <row r="145" spans="1:128" ht="24.95" customHeight="1" x14ac:dyDescent="0.2">
      <c r="A145" s="290"/>
      <c r="B145" s="266"/>
      <c r="C145" s="374"/>
      <c r="D145" s="430"/>
      <c r="E145" s="431"/>
      <c r="F145" s="431"/>
      <c r="G145" s="431"/>
      <c r="H145" s="431"/>
      <c r="I145" s="488"/>
      <c r="J145" s="346"/>
      <c r="K145" s="346"/>
      <c r="L145" s="346"/>
      <c r="M145" s="346"/>
      <c r="N145" s="346"/>
      <c r="O145" s="346"/>
      <c r="P145" s="346"/>
      <c r="Q145" s="346"/>
      <c r="R145" s="346"/>
      <c r="S145" s="288"/>
      <c r="T145" s="288"/>
      <c r="U145" s="288"/>
      <c r="V145" s="288"/>
      <c r="W145" s="288"/>
      <c r="X145" s="45"/>
      <c r="Y145" s="45"/>
      <c r="Z145" s="148"/>
      <c r="AA145" s="148"/>
      <c r="AB145" s="53"/>
      <c r="AC145" s="53"/>
      <c r="AD145" s="53"/>
      <c r="AE145" s="53"/>
      <c r="AF145" s="81"/>
      <c r="AG145" s="136"/>
      <c r="AH145" s="150"/>
      <c r="AI145" s="151"/>
      <c r="AJ145" s="152"/>
      <c r="AK145" s="153"/>
      <c r="AL145" s="153"/>
      <c r="AM145" s="153"/>
      <c r="AN145" s="153"/>
      <c r="AO145" s="154"/>
      <c r="AP145" s="274"/>
      <c r="AQ145" s="275"/>
      <c r="AR145" s="275"/>
      <c r="AS145" s="275"/>
      <c r="AT145" s="275"/>
      <c r="AU145" s="275"/>
      <c r="AV145" s="275"/>
      <c r="AW145" s="275"/>
      <c r="AX145" s="276"/>
      <c r="AY145" s="274"/>
      <c r="AZ145" s="275"/>
      <c r="BA145" s="276"/>
      <c r="BB145" s="274"/>
      <c r="BC145" s="276"/>
      <c r="BD145" s="45"/>
      <c r="BE145" s="45"/>
      <c r="BF145" s="148"/>
      <c r="BG145" s="148"/>
      <c r="BH145" s="53"/>
      <c r="BI145" s="53"/>
      <c r="BJ145" s="53"/>
      <c r="BK145" s="53"/>
      <c r="BL145" s="81"/>
      <c r="BM145" s="90"/>
      <c r="BN145" s="266"/>
      <c r="BO145" s="267"/>
      <c r="BP145" s="152"/>
      <c r="BQ145" s="153"/>
      <c r="BR145" s="153"/>
      <c r="BS145" s="153"/>
      <c r="BT145" s="153"/>
      <c r="BU145" s="154"/>
      <c r="BV145" s="274"/>
      <c r="BW145" s="275"/>
      <c r="BX145" s="275"/>
      <c r="BY145" s="275"/>
      <c r="BZ145" s="275"/>
      <c r="CA145" s="275"/>
      <c r="CB145" s="275"/>
      <c r="CC145" s="275"/>
      <c r="CD145" s="276"/>
      <c r="CE145" s="274"/>
      <c r="CF145" s="275"/>
      <c r="CG145" s="276"/>
      <c r="CH145" s="274"/>
      <c r="CI145" s="276"/>
      <c r="CJ145" s="45"/>
      <c r="CK145" s="45"/>
      <c r="CL145" s="148"/>
      <c r="CM145" s="148"/>
      <c r="CN145" s="53"/>
      <c r="CO145" s="53"/>
      <c r="CP145" s="53"/>
      <c r="CQ145" s="53"/>
      <c r="CR145" s="81"/>
      <c r="CS145" s="136"/>
      <c r="CT145" s="150"/>
      <c r="CU145" s="151"/>
      <c r="CV145" s="152"/>
      <c r="CW145" s="153"/>
      <c r="CX145" s="153"/>
      <c r="CY145" s="153"/>
      <c r="CZ145" s="153"/>
      <c r="DA145" s="154"/>
      <c r="DB145" s="274"/>
      <c r="DC145" s="275"/>
      <c r="DD145" s="275"/>
      <c r="DE145" s="275"/>
      <c r="DF145" s="275"/>
      <c r="DG145" s="275"/>
      <c r="DH145" s="275"/>
      <c r="DI145" s="275"/>
      <c r="DJ145" s="276"/>
      <c r="DK145" s="274"/>
      <c r="DL145" s="275"/>
      <c r="DM145" s="276"/>
      <c r="DN145" s="274"/>
      <c r="DO145" s="276"/>
      <c r="DP145" s="45"/>
      <c r="DQ145" s="45"/>
      <c r="DR145" s="148"/>
      <c r="DS145" s="148"/>
      <c r="DT145" s="53"/>
      <c r="DU145" s="53"/>
      <c r="DV145" s="53"/>
      <c r="DW145" s="53"/>
      <c r="DX145" s="81"/>
    </row>
    <row r="146" spans="1:128" ht="24.95" customHeight="1" x14ac:dyDescent="0.2">
      <c r="A146" s="290"/>
      <c r="B146" s="266"/>
      <c r="C146" s="374"/>
      <c r="D146" s="487"/>
      <c r="E146" s="431"/>
      <c r="F146" s="431"/>
      <c r="G146" s="431"/>
      <c r="H146" s="431"/>
      <c r="I146" s="488"/>
      <c r="J146" s="288"/>
      <c r="K146" s="288"/>
      <c r="L146" s="288"/>
      <c r="M146" s="288"/>
      <c r="N146" s="288"/>
      <c r="O146" s="288"/>
      <c r="P146" s="288"/>
      <c r="Q146" s="288"/>
      <c r="R146" s="288"/>
      <c r="S146" s="288"/>
      <c r="T146" s="288"/>
      <c r="U146" s="288"/>
      <c r="V146" s="288"/>
      <c r="W146" s="288"/>
      <c r="X146" s="45"/>
      <c r="Y146" s="45"/>
      <c r="Z146" s="148"/>
      <c r="AA146" s="148"/>
      <c r="AB146" s="53"/>
      <c r="AC146" s="53"/>
      <c r="AD146" s="53"/>
      <c r="AE146" s="53"/>
      <c r="AF146" s="81"/>
      <c r="AG146" s="136"/>
      <c r="AH146" s="150"/>
      <c r="AI146" s="151"/>
      <c r="AJ146" s="152"/>
      <c r="AK146" s="153"/>
      <c r="AL146" s="153"/>
      <c r="AM146" s="153"/>
      <c r="AN146" s="153"/>
      <c r="AO146" s="154"/>
      <c r="AP146" s="274"/>
      <c r="AQ146" s="275"/>
      <c r="AR146" s="275"/>
      <c r="AS146" s="275"/>
      <c r="AT146" s="275"/>
      <c r="AU146" s="275"/>
      <c r="AV146" s="275"/>
      <c r="AW146" s="275"/>
      <c r="AX146" s="276"/>
      <c r="AY146" s="274"/>
      <c r="AZ146" s="275"/>
      <c r="BA146" s="276"/>
      <c r="BB146" s="274"/>
      <c r="BC146" s="276"/>
      <c r="BD146" s="45"/>
      <c r="BE146" s="45"/>
      <c r="BF146" s="148"/>
      <c r="BG146" s="148"/>
      <c r="BH146" s="53"/>
      <c r="BI146" s="53"/>
      <c r="BJ146" s="53"/>
      <c r="BK146" s="53"/>
      <c r="BL146" s="81"/>
      <c r="BM146" s="90"/>
      <c r="BN146" s="266"/>
      <c r="BO146" s="267"/>
      <c r="BP146" s="152"/>
      <c r="BQ146" s="153"/>
      <c r="BR146" s="153"/>
      <c r="BS146" s="153"/>
      <c r="BT146" s="153"/>
      <c r="BU146" s="154"/>
      <c r="BV146" s="274"/>
      <c r="BW146" s="275"/>
      <c r="BX146" s="275"/>
      <c r="BY146" s="275"/>
      <c r="BZ146" s="275"/>
      <c r="CA146" s="275"/>
      <c r="CB146" s="275"/>
      <c r="CC146" s="275"/>
      <c r="CD146" s="276"/>
      <c r="CE146" s="274"/>
      <c r="CF146" s="275"/>
      <c r="CG146" s="276"/>
      <c r="CH146" s="274"/>
      <c r="CI146" s="276"/>
      <c r="CJ146" s="45"/>
      <c r="CK146" s="45"/>
      <c r="CL146" s="148"/>
      <c r="CM146" s="148"/>
      <c r="CN146" s="53"/>
      <c r="CO146" s="53"/>
      <c r="CP146" s="53"/>
      <c r="CQ146" s="53"/>
      <c r="CR146" s="81"/>
      <c r="CS146" s="136"/>
      <c r="CT146" s="150"/>
      <c r="CU146" s="151"/>
      <c r="CV146" s="152"/>
      <c r="CW146" s="153"/>
      <c r="CX146" s="153"/>
      <c r="CY146" s="153"/>
      <c r="CZ146" s="153"/>
      <c r="DA146" s="154"/>
      <c r="DB146" s="274"/>
      <c r="DC146" s="275"/>
      <c r="DD146" s="275"/>
      <c r="DE146" s="275"/>
      <c r="DF146" s="275"/>
      <c r="DG146" s="275"/>
      <c r="DH146" s="275"/>
      <c r="DI146" s="275"/>
      <c r="DJ146" s="276"/>
      <c r="DK146" s="274"/>
      <c r="DL146" s="275"/>
      <c r="DM146" s="276"/>
      <c r="DN146" s="274"/>
      <c r="DO146" s="276"/>
      <c r="DP146" s="45"/>
      <c r="DQ146" s="45"/>
      <c r="DR146" s="148"/>
      <c r="DS146" s="148"/>
      <c r="DT146" s="53"/>
      <c r="DU146" s="53"/>
      <c r="DV146" s="53"/>
      <c r="DW146" s="53"/>
      <c r="DX146" s="81"/>
    </row>
    <row r="147" spans="1:128" ht="24.95" customHeight="1" x14ac:dyDescent="0.2">
      <c r="A147" s="290"/>
      <c r="B147" s="150"/>
      <c r="C147" s="151"/>
      <c r="D147" s="487"/>
      <c r="E147" s="431"/>
      <c r="F147" s="431"/>
      <c r="G147" s="431"/>
      <c r="H147" s="431"/>
      <c r="I147" s="488"/>
      <c r="J147" s="288"/>
      <c r="K147" s="288"/>
      <c r="L147" s="288"/>
      <c r="M147" s="288"/>
      <c r="N147" s="288"/>
      <c r="O147" s="288"/>
      <c r="P147" s="288"/>
      <c r="Q147" s="288"/>
      <c r="R147" s="288"/>
      <c r="S147" s="288"/>
      <c r="T147" s="288"/>
      <c r="U147" s="288"/>
      <c r="V147" s="288"/>
      <c r="W147" s="288"/>
      <c r="X147" s="45"/>
      <c r="Y147" s="45"/>
      <c r="Z147" s="148"/>
      <c r="AA147" s="148"/>
      <c r="AB147" s="53"/>
      <c r="AC147" s="53"/>
      <c r="AD147" s="53"/>
      <c r="AE147" s="53"/>
      <c r="AF147" s="81"/>
      <c r="AG147" s="136"/>
      <c r="AH147" s="150"/>
      <c r="AI147" s="151"/>
      <c r="AJ147" s="152"/>
      <c r="AK147" s="153"/>
      <c r="AL147" s="153"/>
      <c r="AM147" s="153"/>
      <c r="AN147" s="153"/>
      <c r="AO147" s="154"/>
      <c r="AP147" s="274"/>
      <c r="AQ147" s="275"/>
      <c r="AR147" s="275"/>
      <c r="AS147" s="275"/>
      <c r="AT147" s="275"/>
      <c r="AU147" s="275"/>
      <c r="AV147" s="275"/>
      <c r="AW147" s="275"/>
      <c r="AX147" s="276"/>
      <c r="AY147" s="274"/>
      <c r="AZ147" s="275"/>
      <c r="BA147" s="276"/>
      <c r="BB147" s="274"/>
      <c r="BC147" s="276"/>
      <c r="BD147" s="45"/>
      <c r="BE147" s="45"/>
      <c r="BF147" s="148"/>
      <c r="BG147" s="148"/>
      <c r="BH147" s="53"/>
      <c r="BI147" s="53"/>
      <c r="BJ147" s="53"/>
      <c r="BK147" s="53"/>
      <c r="BL147" s="81"/>
      <c r="BM147" s="90"/>
      <c r="BN147" s="266"/>
      <c r="BO147" s="267"/>
      <c r="BP147" s="152"/>
      <c r="BQ147" s="153"/>
      <c r="BR147" s="153"/>
      <c r="BS147" s="153"/>
      <c r="BT147" s="153"/>
      <c r="BU147" s="154"/>
      <c r="BV147" s="274"/>
      <c r="BW147" s="275"/>
      <c r="BX147" s="275"/>
      <c r="BY147" s="275"/>
      <c r="BZ147" s="275"/>
      <c r="CA147" s="275"/>
      <c r="CB147" s="275"/>
      <c r="CC147" s="275"/>
      <c r="CD147" s="276"/>
      <c r="CE147" s="274"/>
      <c r="CF147" s="275"/>
      <c r="CG147" s="276"/>
      <c r="CH147" s="274"/>
      <c r="CI147" s="276"/>
      <c r="CJ147" s="45"/>
      <c r="CK147" s="45"/>
      <c r="CL147" s="148"/>
      <c r="CM147" s="148"/>
      <c r="CN147" s="53"/>
      <c r="CO147" s="53"/>
      <c r="CP147" s="53"/>
      <c r="CQ147" s="53"/>
      <c r="CR147" s="81"/>
      <c r="CS147" s="136"/>
      <c r="CT147" s="150"/>
      <c r="CU147" s="151"/>
      <c r="CV147" s="152"/>
      <c r="CW147" s="153"/>
      <c r="CX147" s="153"/>
      <c r="CY147" s="153"/>
      <c r="CZ147" s="153"/>
      <c r="DA147" s="154"/>
      <c r="DB147" s="274"/>
      <c r="DC147" s="275"/>
      <c r="DD147" s="275"/>
      <c r="DE147" s="275"/>
      <c r="DF147" s="275"/>
      <c r="DG147" s="275"/>
      <c r="DH147" s="275"/>
      <c r="DI147" s="275"/>
      <c r="DJ147" s="276"/>
      <c r="DK147" s="274"/>
      <c r="DL147" s="275"/>
      <c r="DM147" s="276"/>
      <c r="DN147" s="274"/>
      <c r="DO147" s="276"/>
      <c r="DP147" s="45"/>
      <c r="DQ147" s="45"/>
      <c r="DR147" s="148"/>
      <c r="DS147" s="148"/>
      <c r="DT147" s="53"/>
      <c r="DU147" s="53"/>
      <c r="DV147" s="53"/>
      <c r="DW147" s="53"/>
      <c r="DX147" s="81"/>
    </row>
    <row r="148" spans="1:128" ht="24.95" customHeight="1" x14ac:dyDescent="0.2">
      <c r="A148" s="290"/>
      <c r="B148" s="150"/>
      <c r="C148" s="151"/>
      <c r="D148" s="152"/>
      <c r="E148" s="153"/>
      <c r="F148" s="153"/>
      <c r="G148" s="153"/>
      <c r="H148" s="153"/>
      <c r="I148" s="154"/>
      <c r="J148" s="288"/>
      <c r="K148" s="288"/>
      <c r="L148" s="288"/>
      <c r="M148" s="288"/>
      <c r="N148" s="288"/>
      <c r="O148" s="288"/>
      <c r="P148" s="288"/>
      <c r="Q148" s="288"/>
      <c r="R148" s="288"/>
      <c r="S148" s="288"/>
      <c r="T148" s="288"/>
      <c r="U148" s="288"/>
      <c r="V148" s="288"/>
      <c r="W148" s="288"/>
      <c r="X148" s="45"/>
      <c r="Y148" s="45"/>
      <c r="Z148" s="148"/>
      <c r="AA148" s="148"/>
      <c r="AB148" s="53"/>
      <c r="AC148" s="53"/>
      <c r="AD148" s="53"/>
      <c r="AE148" s="53"/>
      <c r="AF148" s="81"/>
      <c r="AG148" s="136"/>
      <c r="AH148" s="150"/>
      <c r="AI148" s="151"/>
      <c r="AJ148" s="152"/>
      <c r="AK148" s="153"/>
      <c r="AL148" s="153"/>
      <c r="AM148" s="153"/>
      <c r="AN148" s="153"/>
      <c r="AO148" s="154"/>
      <c r="AP148" s="274"/>
      <c r="AQ148" s="275"/>
      <c r="AR148" s="275"/>
      <c r="AS148" s="275"/>
      <c r="AT148" s="275"/>
      <c r="AU148" s="275"/>
      <c r="AV148" s="275"/>
      <c r="AW148" s="275"/>
      <c r="AX148" s="276"/>
      <c r="AY148" s="274"/>
      <c r="AZ148" s="275"/>
      <c r="BA148" s="276"/>
      <c r="BB148" s="274"/>
      <c r="BC148" s="276"/>
      <c r="BD148" s="45"/>
      <c r="BE148" s="45"/>
      <c r="BF148" s="148"/>
      <c r="BG148" s="148"/>
      <c r="BH148" s="53"/>
      <c r="BI148" s="53"/>
      <c r="BJ148" s="53"/>
      <c r="BK148" s="53"/>
      <c r="BL148" s="81"/>
      <c r="BM148" s="90"/>
      <c r="BN148" s="266"/>
      <c r="BO148" s="267"/>
      <c r="BP148" s="152"/>
      <c r="BQ148" s="153"/>
      <c r="BR148" s="153"/>
      <c r="BS148" s="153"/>
      <c r="BT148" s="153"/>
      <c r="BU148" s="154"/>
      <c r="BV148" s="274"/>
      <c r="BW148" s="275"/>
      <c r="BX148" s="275"/>
      <c r="BY148" s="275"/>
      <c r="BZ148" s="275"/>
      <c r="CA148" s="275"/>
      <c r="CB148" s="275"/>
      <c r="CC148" s="275"/>
      <c r="CD148" s="276"/>
      <c r="CE148" s="274"/>
      <c r="CF148" s="275"/>
      <c r="CG148" s="276"/>
      <c r="CH148" s="274"/>
      <c r="CI148" s="276"/>
      <c r="CJ148" s="45"/>
      <c r="CK148" s="45"/>
      <c r="CL148" s="148"/>
      <c r="CM148" s="148"/>
      <c r="CN148" s="53"/>
      <c r="CO148" s="53"/>
      <c r="CP148" s="53"/>
      <c r="CQ148" s="53"/>
      <c r="CR148" s="81"/>
      <c r="CS148" s="136"/>
      <c r="CT148" s="150"/>
      <c r="CU148" s="151"/>
      <c r="CV148" s="152"/>
      <c r="CW148" s="153"/>
      <c r="CX148" s="153"/>
      <c r="CY148" s="153"/>
      <c r="CZ148" s="153"/>
      <c r="DA148" s="154"/>
      <c r="DB148" s="274"/>
      <c r="DC148" s="275"/>
      <c r="DD148" s="275"/>
      <c r="DE148" s="275"/>
      <c r="DF148" s="275"/>
      <c r="DG148" s="275"/>
      <c r="DH148" s="275"/>
      <c r="DI148" s="275"/>
      <c r="DJ148" s="276"/>
      <c r="DK148" s="274"/>
      <c r="DL148" s="275"/>
      <c r="DM148" s="276"/>
      <c r="DN148" s="274"/>
      <c r="DO148" s="276"/>
      <c r="DP148" s="45"/>
      <c r="DQ148" s="45"/>
      <c r="DR148" s="148"/>
      <c r="DS148" s="148"/>
      <c r="DT148" s="53"/>
      <c r="DU148" s="53"/>
      <c r="DV148" s="53"/>
      <c r="DW148" s="53"/>
      <c r="DX148" s="81"/>
    </row>
    <row r="149" spans="1:128" ht="24.95" customHeight="1" x14ac:dyDescent="0.2">
      <c r="A149" s="290"/>
      <c r="B149" s="150"/>
      <c r="C149" s="151"/>
      <c r="D149" s="152"/>
      <c r="E149" s="153"/>
      <c r="F149" s="153"/>
      <c r="G149" s="153"/>
      <c r="H149" s="153"/>
      <c r="I149" s="154"/>
      <c r="J149" s="288"/>
      <c r="K149" s="288"/>
      <c r="L149" s="288"/>
      <c r="M149" s="288"/>
      <c r="N149" s="288"/>
      <c r="O149" s="288"/>
      <c r="P149" s="288"/>
      <c r="Q149" s="288"/>
      <c r="R149" s="288"/>
      <c r="S149" s="288"/>
      <c r="T149" s="288"/>
      <c r="U149" s="288"/>
      <c r="V149" s="288"/>
      <c r="W149" s="288"/>
      <c r="X149" s="45"/>
      <c r="Y149" s="45"/>
      <c r="Z149" s="148"/>
      <c r="AA149" s="148"/>
      <c r="AB149" s="53"/>
      <c r="AC149" s="53"/>
      <c r="AD149" s="53"/>
      <c r="AE149" s="53"/>
      <c r="AF149" s="81"/>
      <c r="AG149" s="136"/>
      <c r="AH149" s="150"/>
      <c r="AI149" s="151"/>
      <c r="AJ149" s="152"/>
      <c r="AK149" s="153"/>
      <c r="AL149" s="153"/>
      <c r="AM149" s="153"/>
      <c r="AN149" s="153"/>
      <c r="AO149" s="154"/>
      <c r="AP149" s="274"/>
      <c r="AQ149" s="275"/>
      <c r="AR149" s="275"/>
      <c r="AS149" s="275"/>
      <c r="AT149" s="275"/>
      <c r="AU149" s="275"/>
      <c r="AV149" s="275"/>
      <c r="AW149" s="275"/>
      <c r="AX149" s="276"/>
      <c r="AY149" s="274"/>
      <c r="AZ149" s="275"/>
      <c r="BA149" s="276"/>
      <c r="BB149" s="274"/>
      <c r="BC149" s="276"/>
      <c r="BD149" s="45"/>
      <c r="BE149" s="45"/>
      <c r="BF149" s="148"/>
      <c r="BG149" s="148"/>
      <c r="BH149" s="53"/>
      <c r="BI149" s="53"/>
      <c r="BJ149" s="53"/>
      <c r="BK149" s="53"/>
      <c r="BL149" s="81"/>
      <c r="BM149" s="90"/>
      <c r="BN149" s="266"/>
      <c r="BO149" s="267"/>
      <c r="BP149" s="152"/>
      <c r="BQ149" s="153"/>
      <c r="BR149" s="153"/>
      <c r="BS149" s="153"/>
      <c r="BT149" s="153"/>
      <c r="BU149" s="154"/>
      <c r="BV149" s="274"/>
      <c r="BW149" s="275"/>
      <c r="BX149" s="275"/>
      <c r="BY149" s="275"/>
      <c r="BZ149" s="275"/>
      <c r="CA149" s="275"/>
      <c r="CB149" s="275"/>
      <c r="CC149" s="275"/>
      <c r="CD149" s="276"/>
      <c r="CE149" s="274"/>
      <c r="CF149" s="275"/>
      <c r="CG149" s="276"/>
      <c r="CH149" s="274"/>
      <c r="CI149" s="276"/>
      <c r="CJ149" s="45"/>
      <c r="CK149" s="45"/>
      <c r="CL149" s="148"/>
      <c r="CM149" s="148"/>
      <c r="CN149" s="53"/>
      <c r="CO149" s="53"/>
      <c r="CP149" s="53"/>
      <c r="CQ149" s="53"/>
      <c r="CR149" s="81"/>
      <c r="CS149" s="136"/>
      <c r="CT149" s="150"/>
      <c r="CU149" s="151"/>
      <c r="CV149" s="152"/>
      <c r="CW149" s="153"/>
      <c r="CX149" s="153"/>
      <c r="CY149" s="153"/>
      <c r="CZ149" s="153"/>
      <c r="DA149" s="154"/>
      <c r="DB149" s="274"/>
      <c r="DC149" s="275"/>
      <c r="DD149" s="275"/>
      <c r="DE149" s="275"/>
      <c r="DF149" s="275"/>
      <c r="DG149" s="275"/>
      <c r="DH149" s="275"/>
      <c r="DI149" s="275"/>
      <c r="DJ149" s="276"/>
      <c r="DK149" s="274"/>
      <c r="DL149" s="275"/>
      <c r="DM149" s="276"/>
      <c r="DN149" s="274"/>
      <c r="DO149" s="276"/>
      <c r="DP149" s="45"/>
      <c r="DQ149" s="45"/>
      <c r="DR149" s="148"/>
      <c r="DS149" s="148"/>
      <c r="DT149" s="53"/>
      <c r="DU149" s="53"/>
      <c r="DV149" s="53"/>
      <c r="DW149" s="53"/>
      <c r="DX149" s="81"/>
    </row>
    <row r="150" spans="1:128" ht="24.95" customHeight="1" x14ac:dyDescent="0.2">
      <c r="A150" s="290"/>
      <c r="B150" s="150"/>
      <c r="C150" s="151"/>
      <c r="D150" s="152"/>
      <c r="E150" s="153"/>
      <c r="F150" s="153"/>
      <c r="G150" s="153"/>
      <c r="H150" s="153"/>
      <c r="I150" s="154"/>
      <c r="J150" s="288"/>
      <c r="K150" s="288"/>
      <c r="L150" s="288"/>
      <c r="M150" s="288"/>
      <c r="N150" s="288"/>
      <c r="O150" s="288"/>
      <c r="P150" s="288"/>
      <c r="Q150" s="288"/>
      <c r="R150" s="288"/>
      <c r="S150" s="288"/>
      <c r="T150" s="288"/>
      <c r="U150" s="288"/>
      <c r="V150" s="288"/>
      <c r="W150" s="288"/>
      <c r="X150" s="45"/>
      <c r="Y150" s="45"/>
      <c r="Z150" s="148"/>
      <c r="AA150" s="148"/>
      <c r="AB150" s="53"/>
      <c r="AC150" s="53"/>
      <c r="AD150" s="53"/>
      <c r="AE150" s="53"/>
      <c r="AF150" s="81"/>
      <c r="AG150" s="136"/>
      <c r="AH150" s="150"/>
      <c r="AI150" s="151"/>
      <c r="AJ150" s="152"/>
      <c r="AK150" s="153"/>
      <c r="AL150" s="153"/>
      <c r="AM150" s="153"/>
      <c r="AN150" s="153"/>
      <c r="AO150" s="154"/>
      <c r="AP150" s="274"/>
      <c r="AQ150" s="275"/>
      <c r="AR150" s="275"/>
      <c r="AS150" s="275"/>
      <c r="AT150" s="275"/>
      <c r="AU150" s="275"/>
      <c r="AV150" s="275"/>
      <c r="AW150" s="275"/>
      <c r="AX150" s="276"/>
      <c r="AY150" s="274"/>
      <c r="AZ150" s="275"/>
      <c r="BA150" s="276"/>
      <c r="BB150" s="274"/>
      <c r="BC150" s="276"/>
      <c r="BD150" s="45"/>
      <c r="BE150" s="45"/>
      <c r="BF150" s="148"/>
      <c r="BG150" s="148"/>
      <c r="BH150" s="53"/>
      <c r="BI150" s="53"/>
      <c r="BJ150" s="53"/>
      <c r="BK150" s="53"/>
      <c r="BL150" s="81"/>
      <c r="BM150" s="90"/>
      <c r="BN150" s="266"/>
      <c r="BO150" s="267"/>
      <c r="BP150" s="152"/>
      <c r="BQ150" s="153"/>
      <c r="BR150" s="153"/>
      <c r="BS150" s="153"/>
      <c r="BT150" s="153"/>
      <c r="BU150" s="154"/>
      <c r="BV150" s="274"/>
      <c r="BW150" s="275"/>
      <c r="BX150" s="275"/>
      <c r="BY150" s="275"/>
      <c r="BZ150" s="275"/>
      <c r="CA150" s="275"/>
      <c r="CB150" s="275"/>
      <c r="CC150" s="275"/>
      <c r="CD150" s="276"/>
      <c r="CE150" s="274"/>
      <c r="CF150" s="275"/>
      <c r="CG150" s="276"/>
      <c r="CH150" s="274"/>
      <c r="CI150" s="276"/>
      <c r="CJ150" s="45"/>
      <c r="CK150" s="45"/>
      <c r="CL150" s="148"/>
      <c r="CM150" s="148"/>
      <c r="CN150" s="53"/>
      <c r="CO150" s="53"/>
      <c r="CP150" s="53"/>
      <c r="CQ150" s="53"/>
      <c r="CR150" s="81"/>
      <c r="CS150" s="136"/>
      <c r="CT150" s="150"/>
      <c r="CU150" s="151"/>
      <c r="CV150" s="152"/>
      <c r="CW150" s="153"/>
      <c r="CX150" s="153"/>
      <c r="CY150" s="153"/>
      <c r="CZ150" s="153"/>
      <c r="DA150" s="154"/>
      <c r="DB150" s="274"/>
      <c r="DC150" s="275"/>
      <c r="DD150" s="275"/>
      <c r="DE150" s="275"/>
      <c r="DF150" s="275"/>
      <c r="DG150" s="275"/>
      <c r="DH150" s="275"/>
      <c r="DI150" s="275"/>
      <c r="DJ150" s="276"/>
      <c r="DK150" s="274"/>
      <c r="DL150" s="275"/>
      <c r="DM150" s="276"/>
      <c r="DN150" s="274"/>
      <c r="DO150" s="276"/>
      <c r="DP150" s="45"/>
      <c r="DQ150" s="45"/>
      <c r="DR150" s="148"/>
      <c r="DS150" s="148"/>
      <c r="DT150" s="53"/>
      <c r="DU150" s="53"/>
      <c r="DV150" s="53"/>
      <c r="DW150" s="53"/>
      <c r="DX150" s="81"/>
    </row>
    <row r="151" spans="1:128" x14ac:dyDescent="0.2">
      <c r="A151" s="290"/>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81"/>
      <c r="AG151" s="136"/>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81"/>
      <c r="BM151" s="90"/>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81"/>
      <c r="CS151" s="136"/>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81"/>
    </row>
    <row r="152" spans="1:128" x14ac:dyDescent="0.2">
      <c r="A152" s="290"/>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81"/>
      <c r="AG152" s="136"/>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81"/>
      <c r="BM152" s="90"/>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81"/>
      <c r="CS152" s="136"/>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81"/>
    </row>
    <row r="153" spans="1:128" x14ac:dyDescent="0.2">
      <c r="A153" s="290"/>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81"/>
      <c r="AG153" s="136"/>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81"/>
      <c r="BM153" s="90"/>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81"/>
      <c r="CS153" s="136"/>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81"/>
    </row>
    <row r="154" spans="1:128" x14ac:dyDescent="0.2">
      <c r="A154" s="290"/>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81"/>
      <c r="AG154" s="136"/>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81"/>
      <c r="BM154" s="90"/>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81"/>
      <c r="CS154" s="136"/>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81"/>
    </row>
    <row r="155" spans="1:128" x14ac:dyDescent="0.2">
      <c r="A155" s="290"/>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81"/>
      <c r="AG155" s="136"/>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81"/>
      <c r="BM155" s="90"/>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81"/>
      <c r="CS155" s="136"/>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81"/>
    </row>
    <row r="156" spans="1:128" x14ac:dyDescent="0.2">
      <c r="A156" s="290"/>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81"/>
      <c r="AG156" s="136"/>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81"/>
      <c r="BM156" s="90"/>
      <c r="BN156" s="53"/>
      <c r="BO156" s="53"/>
      <c r="BP156" s="53"/>
      <c r="BQ156" s="53"/>
      <c r="BR156" s="53"/>
      <c r="BS156" s="53"/>
      <c r="BT156" s="53"/>
      <c r="BU156" s="53"/>
      <c r="BV156" s="53"/>
      <c r="BW156" s="53"/>
      <c r="BX156" s="53"/>
      <c r="BY156" s="53"/>
      <c r="BZ156" s="53"/>
      <c r="CA156" s="53"/>
      <c r="CB156" s="53"/>
      <c r="CC156" s="53"/>
      <c r="CD156" s="53"/>
      <c r="CE156" s="53"/>
      <c r="CF156" s="53"/>
      <c r="CG156" s="53"/>
      <c r="CH156" s="53"/>
      <c r="CI156" s="53"/>
      <c r="CJ156" s="53"/>
      <c r="CK156" s="53"/>
      <c r="CL156" s="53"/>
      <c r="CM156" s="53"/>
      <c r="CN156" s="53"/>
      <c r="CO156" s="53"/>
      <c r="CP156" s="53"/>
      <c r="CQ156" s="53"/>
      <c r="CR156" s="81"/>
      <c r="CS156" s="136"/>
      <c r="CT156" s="53"/>
      <c r="CU156" s="53"/>
      <c r="CV156" s="53"/>
      <c r="CW156" s="53"/>
      <c r="CX156" s="53"/>
      <c r="CY156" s="53"/>
      <c r="CZ156" s="53"/>
      <c r="DA156" s="53"/>
      <c r="DB156" s="53"/>
      <c r="DC156" s="53"/>
      <c r="DD156" s="53"/>
      <c r="DE156" s="53"/>
      <c r="DF156" s="53"/>
      <c r="DG156" s="53"/>
      <c r="DH156" s="53"/>
      <c r="DI156" s="53"/>
      <c r="DJ156" s="53"/>
      <c r="DK156" s="53"/>
      <c r="DL156" s="53"/>
      <c r="DM156" s="53"/>
      <c r="DN156" s="53"/>
      <c r="DO156" s="53"/>
      <c r="DP156" s="53"/>
      <c r="DQ156" s="53"/>
      <c r="DR156" s="53"/>
      <c r="DS156" s="53"/>
      <c r="DT156" s="53"/>
      <c r="DU156" s="53"/>
      <c r="DV156" s="53"/>
      <c r="DW156" s="53"/>
      <c r="DX156" s="81"/>
    </row>
    <row r="157" spans="1:128" x14ac:dyDescent="0.2">
      <c r="A157" s="290"/>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81"/>
      <c r="AG157" s="136"/>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81"/>
      <c r="BM157" s="90"/>
      <c r="BN157" s="53"/>
      <c r="BO157" s="53"/>
      <c r="BP157" s="53"/>
      <c r="BQ157" s="53"/>
      <c r="BR157" s="53"/>
      <c r="BS157" s="53"/>
      <c r="BT157" s="53"/>
      <c r="BU157" s="53"/>
      <c r="BV157" s="53"/>
      <c r="BW157" s="53"/>
      <c r="BX157" s="53"/>
      <c r="BY157" s="53"/>
      <c r="BZ157" s="53"/>
      <c r="CA157" s="53"/>
      <c r="CB157" s="53"/>
      <c r="CC157" s="53"/>
      <c r="CD157" s="53"/>
      <c r="CE157" s="53"/>
      <c r="CF157" s="53"/>
      <c r="CG157" s="53"/>
      <c r="CH157" s="53"/>
      <c r="CI157" s="53"/>
      <c r="CJ157" s="53"/>
      <c r="CK157" s="53"/>
      <c r="CL157" s="53"/>
      <c r="CM157" s="53"/>
      <c r="CN157" s="53"/>
      <c r="CO157" s="53"/>
      <c r="CP157" s="53"/>
      <c r="CQ157" s="53"/>
      <c r="CR157" s="81"/>
      <c r="CS157" s="136"/>
      <c r="CT157" s="53"/>
      <c r="CU157" s="53"/>
      <c r="CV157" s="53"/>
      <c r="CW157" s="53"/>
      <c r="CX157" s="53"/>
      <c r="CY157" s="53"/>
      <c r="CZ157" s="53"/>
      <c r="DA157" s="53"/>
      <c r="DB157" s="53"/>
      <c r="DC157" s="53"/>
      <c r="DD157" s="53"/>
      <c r="DE157" s="53"/>
      <c r="DF157" s="53"/>
      <c r="DG157" s="53"/>
      <c r="DH157" s="53"/>
      <c r="DI157" s="53"/>
      <c r="DJ157" s="53"/>
      <c r="DK157" s="53"/>
      <c r="DL157" s="53"/>
      <c r="DM157" s="53"/>
      <c r="DN157" s="53"/>
      <c r="DO157" s="53"/>
      <c r="DP157" s="53"/>
      <c r="DQ157" s="53"/>
      <c r="DR157" s="53"/>
      <c r="DS157" s="53"/>
      <c r="DT157" s="53"/>
      <c r="DU157" s="53"/>
      <c r="DV157" s="53"/>
      <c r="DW157" s="53"/>
      <c r="DX157" s="81"/>
    </row>
    <row r="158" spans="1:128" x14ac:dyDescent="0.2">
      <c r="A158" s="290"/>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81"/>
      <c r="AG158" s="136"/>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81"/>
      <c r="BM158" s="90"/>
      <c r="BN158" s="53"/>
      <c r="BO158" s="53"/>
      <c r="BP158" s="53"/>
      <c r="BQ158" s="53"/>
      <c r="BR158" s="53"/>
      <c r="BS158" s="53"/>
      <c r="BT158" s="53"/>
      <c r="BU158" s="53"/>
      <c r="BV158" s="53"/>
      <c r="BW158" s="53"/>
      <c r="BX158" s="53"/>
      <c r="BY158" s="53"/>
      <c r="BZ158" s="53"/>
      <c r="CA158" s="53"/>
      <c r="CB158" s="53"/>
      <c r="CC158" s="53"/>
      <c r="CD158" s="53"/>
      <c r="CE158" s="53"/>
      <c r="CF158" s="53"/>
      <c r="CG158" s="53"/>
      <c r="CH158" s="53"/>
      <c r="CI158" s="53"/>
      <c r="CJ158" s="53"/>
      <c r="CK158" s="53"/>
      <c r="CL158" s="53"/>
      <c r="CM158" s="53"/>
      <c r="CN158" s="53"/>
      <c r="CO158" s="53"/>
      <c r="CP158" s="53"/>
      <c r="CQ158" s="53"/>
      <c r="CR158" s="81"/>
      <c r="CS158" s="136"/>
      <c r="CT158" s="53"/>
      <c r="CU158" s="53"/>
      <c r="CV158" s="53"/>
      <c r="CW158" s="53"/>
      <c r="CX158" s="53"/>
      <c r="CY158" s="53"/>
      <c r="CZ158" s="53"/>
      <c r="DA158" s="53"/>
      <c r="DB158" s="53"/>
      <c r="DC158" s="53"/>
      <c r="DD158" s="53"/>
      <c r="DE158" s="53"/>
      <c r="DF158" s="53"/>
      <c r="DG158" s="53"/>
      <c r="DH158" s="53"/>
      <c r="DI158" s="53"/>
      <c r="DJ158" s="53"/>
      <c r="DK158" s="53"/>
      <c r="DL158" s="53"/>
      <c r="DM158" s="53"/>
      <c r="DN158" s="53"/>
      <c r="DO158" s="53"/>
      <c r="DP158" s="53"/>
      <c r="DQ158" s="53"/>
      <c r="DR158" s="53"/>
      <c r="DS158" s="53"/>
      <c r="DT158" s="53"/>
      <c r="DU158" s="53"/>
      <c r="DV158" s="53"/>
      <c r="DW158" s="53"/>
      <c r="DX158" s="81"/>
    </row>
    <row r="159" spans="1:128" x14ac:dyDescent="0.2">
      <c r="A159" s="290"/>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81"/>
      <c r="AG159" s="136"/>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81"/>
      <c r="BM159" s="90"/>
      <c r="BN159" s="53"/>
      <c r="BO159" s="53"/>
      <c r="BP159" s="53"/>
      <c r="BQ159" s="53"/>
      <c r="BR159" s="53"/>
      <c r="BS159" s="53"/>
      <c r="BT159" s="53"/>
      <c r="BU159" s="53"/>
      <c r="BV159" s="53"/>
      <c r="BW159" s="53"/>
      <c r="BX159" s="53"/>
      <c r="BY159" s="53"/>
      <c r="BZ159" s="53"/>
      <c r="CA159" s="53"/>
      <c r="CB159" s="53"/>
      <c r="CC159" s="53"/>
      <c r="CD159" s="53"/>
      <c r="CE159" s="53"/>
      <c r="CF159" s="53"/>
      <c r="CG159" s="53"/>
      <c r="CH159" s="53"/>
      <c r="CI159" s="53"/>
      <c r="CJ159" s="53"/>
      <c r="CK159" s="53"/>
      <c r="CL159" s="53"/>
      <c r="CM159" s="53"/>
      <c r="CN159" s="53"/>
      <c r="CO159" s="53"/>
      <c r="CP159" s="53"/>
      <c r="CQ159" s="53"/>
      <c r="CR159" s="81"/>
      <c r="CS159" s="136"/>
      <c r="CT159" s="53"/>
      <c r="CU159" s="53"/>
      <c r="CV159" s="53"/>
      <c r="CW159" s="53"/>
      <c r="CX159" s="53"/>
      <c r="CY159" s="53"/>
      <c r="CZ159" s="53"/>
      <c r="DA159" s="53"/>
      <c r="DB159" s="53"/>
      <c r="DC159" s="53"/>
      <c r="DD159" s="53"/>
      <c r="DE159" s="53"/>
      <c r="DF159" s="53"/>
      <c r="DG159" s="53"/>
      <c r="DH159" s="53"/>
      <c r="DI159" s="53"/>
      <c r="DJ159" s="53"/>
      <c r="DK159" s="53"/>
      <c r="DL159" s="53"/>
      <c r="DM159" s="53"/>
      <c r="DN159" s="53"/>
      <c r="DO159" s="53"/>
      <c r="DP159" s="53"/>
      <c r="DQ159" s="53"/>
      <c r="DR159" s="53"/>
      <c r="DS159" s="53"/>
      <c r="DT159" s="53"/>
      <c r="DU159" s="53"/>
      <c r="DV159" s="53"/>
      <c r="DW159" s="53"/>
      <c r="DX159" s="81"/>
    </row>
    <row r="160" spans="1:128" x14ac:dyDescent="0.2">
      <c r="A160" s="290"/>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81"/>
      <c r="AG160" s="136"/>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81"/>
      <c r="BM160" s="90"/>
      <c r="BN160" s="53"/>
      <c r="BO160" s="53"/>
      <c r="BP160" s="53"/>
      <c r="BQ160" s="53"/>
      <c r="BR160" s="53"/>
      <c r="BS160" s="53"/>
      <c r="BT160" s="53"/>
      <c r="BU160" s="53"/>
      <c r="BV160" s="53"/>
      <c r="BW160" s="53"/>
      <c r="BX160" s="53"/>
      <c r="BY160" s="53"/>
      <c r="BZ160" s="53"/>
      <c r="CA160" s="53"/>
      <c r="CB160" s="53"/>
      <c r="CC160" s="53"/>
      <c r="CD160" s="53"/>
      <c r="CE160" s="53"/>
      <c r="CF160" s="53"/>
      <c r="CG160" s="53"/>
      <c r="CH160" s="53"/>
      <c r="CI160" s="53"/>
      <c r="CJ160" s="53"/>
      <c r="CK160" s="53"/>
      <c r="CL160" s="53"/>
      <c r="CM160" s="53"/>
      <c r="CN160" s="53"/>
      <c r="CO160" s="53"/>
      <c r="CP160" s="53"/>
      <c r="CQ160" s="53"/>
      <c r="CR160" s="81"/>
      <c r="CS160" s="136"/>
      <c r="CT160" s="53"/>
      <c r="CU160" s="53"/>
      <c r="CV160" s="53"/>
      <c r="CW160" s="53"/>
      <c r="CX160" s="53"/>
      <c r="CY160" s="53"/>
      <c r="CZ160" s="53"/>
      <c r="DA160" s="53"/>
      <c r="DB160" s="53"/>
      <c r="DC160" s="53"/>
      <c r="DD160" s="53"/>
      <c r="DE160" s="53"/>
      <c r="DF160" s="53"/>
      <c r="DG160" s="53"/>
      <c r="DH160" s="53"/>
      <c r="DI160" s="53"/>
      <c r="DJ160" s="53"/>
      <c r="DK160" s="53"/>
      <c r="DL160" s="53"/>
      <c r="DM160" s="53"/>
      <c r="DN160" s="53"/>
      <c r="DO160" s="53"/>
      <c r="DP160" s="53"/>
      <c r="DQ160" s="53"/>
      <c r="DR160" s="53"/>
      <c r="DS160" s="53"/>
      <c r="DT160" s="53"/>
      <c r="DU160" s="53"/>
      <c r="DV160" s="53"/>
      <c r="DW160" s="53"/>
      <c r="DX160" s="81"/>
    </row>
    <row r="161" spans="1:128" ht="13.5" thickBot="1" x14ac:dyDescent="0.25">
      <c r="A161" s="2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83"/>
      <c r="AG161" s="137"/>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83"/>
      <c r="BM161" s="92"/>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83"/>
      <c r="CS161" s="137"/>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83"/>
    </row>
  </sheetData>
  <mergeCells count="868">
    <mergeCell ref="B143:C143"/>
    <mergeCell ref="B144:C144"/>
    <mergeCell ref="D134:I134"/>
    <mergeCell ref="D135:I135"/>
    <mergeCell ref="D136:I136"/>
    <mergeCell ref="D137:I137"/>
    <mergeCell ref="D138:I138"/>
    <mergeCell ref="D139:I139"/>
    <mergeCell ref="D140:I140"/>
    <mergeCell ref="D141:I141"/>
    <mergeCell ref="B134:C134"/>
    <mergeCell ref="B135:C135"/>
    <mergeCell ref="B136:C136"/>
    <mergeCell ref="B137:C137"/>
    <mergeCell ref="B138:C138"/>
    <mergeCell ref="B139:C139"/>
    <mergeCell ref="B140:C140"/>
    <mergeCell ref="B141:C141"/>
    <mergeCell ref="B142:C142"/>
    <mergeCell ref="D142:I142"/>
    <mergeCell ref="D143:I143"/>
    <mergeCell ref="D144:I144"/>
    <mergeCell ref="D92:AA92"/>
    <mergeCell ref="D93:AA93"/>
    <mergeCell ref="D94:AA94"/>
    <mergeCell ref="D95:AA95"/>
    <mergeCell ref="D96:AA96"/>
    <mergeCell ref="D97:AA97"/>
    <mergeCell ref="AH83:AH99"/>
    <mergeCell ref="AJ83:BG83"/>
    <mergeCell ref="AJ84:BG84"/>
    <mergeCell ref="AJ85:BG85"/>
    <mergeCell ref="AJ86:BG86"/>
    <mergeCell ref="AJ87:BG87"/>
    <mergeCell ref="D83:AA83"/>
    <mergeCell ref="D84:AA84"/>
    <mergeCell ref="D85:AA85"/>
    <mergeCell ref="D86:AA86"/>
    <mergeCell ref="D87:AA87"/>
    <mergeCell ref="D88:AA88"/>
    <mergeCell ref="D89:AA89"/>
    <mergeCell ref="D90:AA90"/>
    <mergeCell ref="D91:AA91"/>
    <mergeCell ref="AJ88:BG88"/>
    <mergeCell ref="AJ89:BG89"/>
    <mergeCell ref="AJ90:BG90"/>
    <mergeCell ref="CV92:DS92"/>
    <mergeCell ref="CV93:DS93"/>
    <mergeCell ref="CV94:DS94"/>
    <mergeCell ref="CV95:DS95"/>
    <mergeCell ref="CV96:DS96"/>
    <mergeCell ref="BP83:CM83"/>
    <mergeCell ref="BP84:CM84"/>
    <mergeCell ref="BP85:CM85"/>
    <mergeCell ref="BP86:CM86"/>
    <mergeCell ref="BP87:CM87"/>
    <mergeCell ref="BP88:CM88"/>
    <mergeCell ref="CV83:DS83"/>
    <mergeCell ref="CV84:DS84"/>
    <mergeCell ref="CV85:DS85"/>
    <mergeCell ref="CV86:DS86"/>
    <mergeCell ref="CV87:DS87"/>
    <mergeCell ref="CV88:DS88"/>
    <mergeCell ref="CV89:DS89"/>
    <mergeCell ref="CV90:DS90"/>
    <mergeCell ref="CV91:DS91"/>
    <mergeCell ref="BC2:BI2"/>
    <mergeCell ref="CI2:CO2"/>
    <mergeCell ref="BB19:BE22"/>
    <mergeCell ref="BF19:BI22"/>
    <mergeCell ref="BB13:BE16"/>
    <mergeCell ref="BF13:BI16"/>
    <mergeCell ref="BB31:BE34"/>
    <mergeCell ref="BF31:BI34"/>
    <mergeCell ref="BB25:BE28"/>
    <mergeCell ref="BF25:BI28"/>
    <mergeCell ref="CH4:CK4"/>
    <mergeCell ref="CL4:CO4"/>
    <mergeCell ref="BN6:BO6"/>
    <mergeCell ref="BR6:BS6"/>
    <mergeCell ref="BV6:BW6"/>
    <mergeCell ref="BZ6:CA6"/>
    <mergeCell ref="CD6:CE6"/>
    <mergeCell ref="CH6:CI6"/>
    <mergeCell ref="CL6:CM6"/>
    <mergeCell ref="BN4:BQ4"/>
    <mergeCell ref="BR4:BU4"/>
    <mergeCell ref="BV4:BY4"/>
    <mergeCell ref="BZ4:CC4"/>
    <mergeCell ref="CD4:CG4"/>
    <mergeCell ref="DO2:DU2"/>
    <mergeCell ref="AH2:BA2"/>
    <mergeCell ref="BN2:CG2"/>
    <mergeCell ref="CT2:DM2"/>
    <mergeCell ref="AP3:AQ3"/>
    <mergeCell ref="J3:K3"/>
    <mergeCell ref="BV3:BW3"/>
    <mergeCell ref="Z18:AA18"/>
    <mergeCell ref="B18:C18"/>
    <mergeCell ref="F18:G18"/>
    <mergeCell ref="J18:K18"/>
    <mergeCell ref="N18:O18"/>
    <mergeCell ref="R18:S18"/>
    <mergeCell ref="V18:W18"/>
    <mergeCell ref="AP12:AQ12"/>
    <mergeCell ref="AT12:AU12"/>
    <mergeCell ref="AX12:AY12"/>
    <mergeCell ref="BB12:BC12"/>
    <mergeCell ref="B4:E4"/>
    <mergeCell ref="F4:I4"/>
    <mergeCell ref="J4:M4"/>
    <mergeCell ref="N4:Q4"/>
    <mergeCell ref="R4:U4"/>
    <mergeCell ref="X3:Y3"/>
    <mergeCell ref="B2:U2"/>
    <mergeCell ref="W2:AC2"/>
    <mergeCell ref="AL7:AO10"/>
    <mergeCell ref="B13:E16"/>
    <mergeCell ref="F13:I16"/>
    <mergeCell ref="N13:Q16"/>
    <mergeCell ref="N24:O24"/>
    <mergeCell ref="Z12:AA12"/>
    <mergeCell ref="N6:O6"/>
    <mergeCell ref="R6:S6"/>
    <mergeCell ref="V6:W6"/>
    <mergeCell ref="Z6:AA6"/>
    <mergeCell ref="Z13:AC16"/>
    <mergeCell ref="R13:U16"/>
    <mergeCell ref="V13:Y16"/>
    <mergeCell ref="AH12:AI12"/>
    <mergeCell ref="AL12:AM12"/>
    <mergeCell ref="B7:E10"/>
    <mergeCell ref="F7:I10"/>
    <mergeCell ref="J7:M10"/>
    <mergeCell ref="N7:Q10"/>
    <mergeCell ref="R7:U10"/>
    <mergeCell ref="F24:G24"/>
    <mergeCell ref="J24:K24"/>
    <mergeCell ref="B36:C36"/>
    <mergeCell ref="F36:G36"/>
    <mergeCell ref="J36:AC40"/>
    <mergeCell ref="B37:E40"/>
    <mergeCell ref="F37:I40"/>
    <mergeCell ref="V19:Y22"/>
    <mergeCell ref="Z19:AC22"/>
    <mergeCell ref="V31:Y34"/>
    <mergeCell ref="Z31:AC34"/>
    <mergeCell ref="B30:C30"/>
    <mergeCell ref="F30:G30"/>
    <mergeCell ref="J30:K30"/>
    <mergeCell ref="N30:O30"/>
    <mergeCell ref="R30:S30"/>
    <mergeCell ref="B31:E34"/>
    <mergeCell ref="F31:I34"/>
    <mergeCell ref="J31:M34"/>
    <mergeCell ref="N31:Q34"/>
    <mergeCell ref="R31:U34"/>
    <mergeCell ref="V30:W30"/>
    <mergeCell ref="Z30:AA30"/>
    <mergeCell ref="N25:Q28"/>
    <mergeCell ref="R25:U28"/>
    <mergeCell ref="V25:Y28"/>
    <mergeCell ref="Z25:AC28"/>
    <mergeCell ref="V24:W24"/>
    <mergeCell ref="Z24:AA24"/>
    <mergeCell ref="N19:Q22"/>
    <mergeCell ref="R19:U22"/>
    <mergeCell ref="R24:S24"/>
    <mergeCell ref="A1:A41"/>
    <mergeCell ref="B1:AF1"/>
    <mergeCell ref="AH1:BL1"/>
    <mergeCell ref="AL3:AM3"/>
    <mergeCell ref="AS3:AT3"/>
    <mergeCell ref="AX3:AY3"/>
    <mergeCell ref="BA3:BB3"/>
    <mergeCell ref="BD3:BE3"/>
    <mergeCell ref="AH4:AK4"/>
    <mergeCell ref="AL4:AO4"/>
    <mergeCell ref="AP4:AS4"/>
    <mergeCell ref="AT4:AW4"/>
    <mergeCell ref="AX4:BA4"/>
    <mergeCell ref="F3:G3"/>
    <mergeCell ref="B19:E22"/>
    <mergeCell ref="F19:I22"/>
    <mergeCell ref="J19:M22"/>
    <mergeCell ref="B24:C24"/>
    <mergeCell ref="B25:E28"/>
    <mergeCell ref="F25:I28"/>
    <mergeCell ref="J25:M28"/>
    <mergeCell ref="J13:M16"/>
    <mergeCell ref="F6:G6"/>
    <mergeCell ref="M3:N3"/>
    <mergeCell ref="R3:S3"/>
    <mergeCell ref="B6:C6"/>
    <mergeCell ref="J6:K6"/>
    <mergeCell ref="B12:C12"/>
    <mergeCell ref="F12:G12"/>
    <mergeCell ref="R12:S12"/>
    <mergeCell ref="J12:K12"/>
    <mergeCell ref="N12:O12"/>
    <mergeCell ref="U3:V3"/>
    <mergeCell ref="BB7:BE10"/>
    <mergeCell ref="BF7:BI10"/>
    <mergeCell ref="BF12:BG12"/>
    <mergeCell ref="AH7:AK10"/>
    <mergeCell ref="AP7:AS10"/>
    <mergeCell ref="AT7:AW10"/>
    <mergeCell ref="AX7:BA10"/>
    <mergeCell ref="BB4:BE4"/>
    <mergeCell ref="BF4:BI4"/>
    <mergeCell ref="AH6:AI6"/>
    <mergeCell ref="AL6:AM6"/>
    <mergeCell ref="AP6:AQ6"/>
    <mergeCell ref="AT6:AU6"/>
    <mergeCell ref="AX6:AY6"/>
    <mergeCell ref="BB6:BC6"/>
    <mergeCell ref="BF6:BG6"/>
    <mergeCell ref="V7:Y10"/>
    <mergeCell ref="Z7:AC10"/>
    <mergeCell ref="V12:W12"/>
    <mergeCell ref="V4:Y4"/>
    <mergeCell ref="Z4:AC4"/>
    <mergeCell ref="AH24:AI24"/>
    <mergeCell ref="AL24:AM24"/>
    <mergeCell ref="AP24:AQ24"/>
    <mergeCell ref="AT24:AU24"/>
    <mergeCell ref="AX24:AY24"/>
    <mergeCell ref="BB24:BC24"/>
    <mergeCell ref="BF24:BG24"/>
    <mergeCell ref="AH19:AK22"/>
    <mergeCell ref="AL19:AO22"/>
    <mergeCell ref="AP19:AS22"/>
    <mergeCell ref="AT19:AW22"/>
    <mergeCell ref="AX19:BA22"/>
    <mergeCell ref="AH18:AI18"/>
    <mergeCell ref="AL18:AM18"/>
    <mergeCell ref="AP18:AQ18"/>
    <mergeCell ref="AT18:AU18"/>
    <mergeCell ref="AX18:AY18"/>
    <mergeCell ref="BB18:BC18"/>
    <mergeCell ref="BF18:BG18"/>
    <mergeCell ref="AH13:AK16"/>
    <mergeCell ref="AL13:AO16"/>
    <mergeCell ref="AP13:AS16"/>
    <mergeCell ref="AT13:AW16"/>
    <mergeCell ref="AX13:BA16"/>
    <mergeCell ref="AH36:AI36"/>
    <mergeCell ref="AL36:AM36"/>
    <mergeCell ref="AP36:BI40"/>
    <mergeCell ref="AH37:AK40"/>
    <mergeCell ref="AL37:AO40"/>
    <mergeCell ref="AH31:AK34"/>
    <mergeCell ref="AL31:AO34"/>
    <mergeCell ref="AP31:AS34"/>
    <mergeCell ref="AT31:AW34"/>
    <mergeCell ref="AX31:BA34"/>
    <mergeCell ref="AH30:AI30"/>
    <mergeCell ref="AL30:AM30"/>
    <mergeCell ref="AP30:AQ30"/>
    <mergeCell ref="AT30:AU30"/>
    <mergeCell ref="AX30:AY30"/>
    <mergeCell ref="BB30:BC30"/>
    <mergeCell ref="BF30:BG30"/>
    <mergeCell ref="AH25:AK28"/>
    <mergeCell ref="AL25:AO28"/>
    <mergeCell ref="AP25:AS28"/>
    <mergeCell ref="AT25:AW28"/>
    <mergeCell ref="AX25:BA28"/>
    <mergeCell ref="BN1:CR1"/>
    <mergeCell ref="BR3:BS3"/>
    <mergeCell ref="BY3:BZ3"/>
    <mergeCell ref="CD3:CE3"/>
    <mergeCell ref="CG3:CH3"/>
    <mergeCell ref="CJ3:CK3"/>
    <mergeCell ref="CH13:CK16"/>
    <mergeCell ref="CL13:CO16"/>
    <mergeCell ref="BN18:BO18"/>
    <mergeCell ref="BR18:BS18"/>
    <mergeCell ref="BV18:BW18"/>
    <mergeCell ref="BZ18:CA18"/>
    <mergeCell ref="CD18:CE18"/>
    <mergeCell ref="CH18:CI18"/>
    <mergeCell ref="CL18:CM18"/>
    <mergeCell ref="BN13:BQ16"/>
    <mergeCell ref="BR13:BU16"/>
    <mergeCell ref="BV13:BY16"/>
    <mergeCell ref="BZ13:CC16"/>
    <mergeCell ref="CD13:CG16"/>
    <mergeCell ref="CH7:CK10"/>
    <mergeCell ref="CL7:CO10"/>
    <mergeCell ref="BN12:BO12"/>
    <mergeCell ref="BR12:BS12"/>
    <mergeCell ref="BV12:BW12"/>
    <mergeCell ref="BZ12:CA12"/>
    <mergeCell ref="CD12:CE12"/>
    <mergeCell ref="CH12:CI12"/>
    <mergeCell ref="CL12:CM12"/>
    <mergeCell ref="BN7:BQ10"/>
    <mergeCell ref="BR7:BU10"/>
    <mergeCell ref="BV7:BY10"/>
    <mergeCell ref="BZ7:CC10"/>
    <mergeCell ref="CD7:CG10"/>
    <mergeCell ref="CD31:CG34"/>
    <mergeCell ref="CH25:CK28"/>
    <mergeCell ref="CL25:CO28"/>
    <mergeCell ref="BN30:BO30"/>
    <mergeCell ref="BR30:BS30"/>
    <mergeCell ref="BV30:BW30"/>
    <mergeCell ref="BZ30:CA30"/>
    <mergeCell ref="CD30:CE30"/>
    <mergeCell ref="CH30:CI30"/>
    <mergeCell ref="CL30:CM30"/>
    <mergeCell ref="BN25:BQ28"/>
    <mergeCell ref="BR25:BU28"/>
    <mergeCell ref="BV25:BY28"/>
    <mergeCell ref="BZ25:CC28"/>
    <mergeCell ref="CD25:CG28"/>
    <mergeCell ref="BV31:BY34"/>
    <mergeCell ref="BZ31:CC34"/>
    <mergeCell ref="CH19:CK22"/>
    <mergeCell ref="CL19:CO22"/>
    <mergeCell ref="BN24:BO24"/>
    <mergeCell ref="BR24:BS24"/>
    <mergeCell ref="BV24:BW24"/>
    <mergeCell ref="BZ24:CA24"/>
    <mergeCell ref="CD24:CE24"/>
    <mergeCell ref="CH24:CI24"/>
    <mergeCell ref="CL24:CM24"/>
    <mergeCell ref="BN19:BQ22"/>
    <mergeCell ref="BR19:BU22"/>
    <mergeCell ref="BV19:BY22"/>
    <mergeCell ref="BZ19:CC22"/>
    <mergeCell ref="CD19:CG22"/>
    <mergeCell ref="DR4:DU4"/>
    <mergeCell ref="CT6:CU6"/>
    <mergeCell ref="CX6:CY6"/>
    <mergeCell ref="DB6:DC6"/>
    <mergeCell ref="DF6:DG6"/>
    <mergeCell ref="DJ6:DK6"/>
    <mergeCell ref="DN6:DO6"/>
    <mergeCell ref="DR6:DS6"/>
    <mergeCell ref="CT4:CW4"/>
    <mergeCell ref="CX4:DA4"/>
    <mergeCell ref="DB4:DE4"/>
    <mergeCell ref="DF4:DI4"/>
    <mergeCell ref="DJ4:DM4"/>
    <mergeCell ref="CT1:DX1"/>
    <mergeCell ref="CX3:CY3"/>
    <mergeCell ref="DE3:DF3"/>
    <mergeCell ref="DM3:DN3"/>
    <mergeCell ref="DP3:DQ3"/>
    <mergeCell ref="CZ3:DD3"/>
    <mergeCell ref="DH3:DK3"/>
    <mergeCell ref="DN13:DQ16"/>
    <mergeCell ref="DR13:DU16"/>
    <mergeCell ref="DN7:DQ10"/>
    <mergeCell ref="DR7:DU10"/>
    <mergeCell ref="CT12:CU12"/>
    <mergeCell ref="CX12:CY12"/>
    <mergeCell ref="DB12:DC12"/>
    <mergeCell ref="DF12:DG12"/>
    <mergeCell ref="DJ12:DK12"/>
    <mergeCell ref="DN12:DO12"/>
    <mergeCell ref="DR12:DS12"/>
    <mergeCell ref="CT7:CW10"/>
    <mergeCell ref="CX7:DA10"/>
    <mergeCell ref="DB7:DE10"/>
    <mergeCell ref="DF7:DI10"/>
    <mergeCell ref="DJ7:DM10"/>
    <mergeCell ref="DN4:DQ4"/>
    <mergeCell ref="CT18:CU18"/>
    <mergeCell ref="CX18:CY18"/>
    <mergeCell ref="DB18:DC18"/>
    <mergeCell ref="DF18:DG18"/>
    <mergeCell ref="DJ18:DK18"/>
    <mergeCell ref="DN18:DO18"/>
    <mergeCell ref="DR18:DS18"/>
    <mergeCell ref="CT13:CW16"/>
    <mergeCell ref="CX13:DA16"/>
    <mergeCell ref="DB13:DE16"/>
    <mergeCell ref="DF13:DI16"/>
    <mergeCell ref="DJ13:DM16"/>
    <mergeCell ref="DN25:DQ28"/>
    <mergeCell ref="DR25:DU28"/>
    <mergeCell ref="CT30:CU30"/>
    <mergeCell ref="CX30:CY30"/>
    <mergeCell ref="DB30:DC30"/>
    <mergeCell ref="DF30:DG30"/>
    <mergeCell ref="DJ30:DK30"/>
    <mergeCell ref="DN30:DO30"/>
    <mergeCell ref="DR30:DS30"/>
    <mergeCell ref="CT25:CW28"/>
    <mergeCell ref="CX25:DA28"/>
    <mergeCell ref="DB25:DE28"/>
    <mergeCell ref="DF25:DI28"/>
    <mergeCell ref="DJ25:DM28"/>
    <mergeCell ref="DN19:DQ22"/>
    <mergeCell ref="DR19:DU22"/>
    <mergeCell ref="CT24:CU24"/>
    <mergeCell ref="CX24:CY24"/>
    <mergeCell ref="DB24:DC24"/>
    <mergeCell ref="DF24:DG24"/>
    <mergeCell ref="DJ24:DK24"/>
    <mergeCell ref="DN24:DO24"/>
    <mergeCell ref="DR24:DS24"/>
    <mergeCell ref="CT19:CW22"/>
    <mergeCell ref="CX19:DA22"/>
    <mergeCell ref="DB19:DE22"/>
    <mergeCell ref="DF19:DI22"/>
    <mergeCell ref="DJ19:DM22"/>
    <mergeCell ref="A42:A81"/>
    <mergeCell ref="A82:A121"/>
    <mergeCell ref="B83:B99"/>
    <mergeCell ref="DN31:DQ34"/>
    <mergeCell ref="DR31:DU34"/>
    <mergeCell ref="CT36:CU36"/>
    <mergeCell ref="CX36:CY36"/>
    <mergeCell ref="DB36:DU40"/>
    <mergeCell ref="CT37:CW40"/>
    <mergeCell ref="CX37:DA40"/>
    <mergeCell ref="CT31:CW34"/>
    <mergeCell ref="CX31:DA34"/>
    <mergeCell ref="DB31:DE34"/>
    <mergeCell ref="DF31:DI34"/>
    <mergeCell ref="DJ31:DM34"/>
    <mergeCell ref="CH31:CK34"/>
    <mergeCell ref="CL31:CO34"/>
    <mergeCell ref="BN36:BO36"/>
    <mergeCell ref="BR36:BS36"/>
    <mergeCell ref="BV36:CO40"/>
    <mergeCell ref="BN37:BQ40"/>
    <mergeCell ref="BR37:BU40"/>
    <mergeCell ref="BN31:BQ34"/>
    <mergeCell ref="BR31:BU34"/>
    <mergeCell ref="AJ91:BG91"/>
    <mergeCell ref="AJ92:BG92"/>
    <mergeCell ref="AJ93:BG93"/>
    <mergeCell ref="CT83:CT99"/>
    <mergeCell ref="BN83:BN99"/>
    <mergeCell ref="AJ94:BG94"/>
    <mergeCell ref="BP89:CM89"/>
    <mergeCell ref="BP90:CM90"/>
    <mergeCell ref="BP91:CM91"/>
    <mergeCell ref="BP92:CM92"/>
    <mergeCell ref="BP93:CM93"/>
    <mergeCell ref="BP94:CM94"/>
    <mergeCell ref="BP95:CM95"/>
    <mergeCell ref="BP96:CM96"/>
    <mergeCell ref="BP98:CM98"/>
    <mergeCell ref="AJ98:BG98"/>
    <mergeCell ref="AJ95:BG95"/>
    <mergeCell ref="AJ96:BG96"/>
    <mergeCell ref="AJ97:BG97"/>
    <mergeCell ref="CV97:DS97"/>
    <mergeCell ref="BP97:CM97"/>
    <mergeCell ref="D99:AA99"/>
    <mergeCell ref="AJ99:BG99"/>
    <mergeCell ref="BP99:CM99"/>
    <mergeCell ref="CV99:DS99"/>
    <mergeCell ref="AU125:BG125"/>
    <mergeCell ref="BN125:BZ125"/>
    <mergeCell ref="CA125:CM125"/>
    <mergeCell ref="CT125:DF125"/>
    <mergeCell ref="DG125:DS125"/>
    <mergeCell ref="CV98:DS98"/>
    <mergeCell ref="D98:AA98"/>
    <mergeCell ref="A122:A161"/>
    <mergeCell ref="B123:AA123"/>
    <mergeCell ref="AH123:BG123"/>
    <mergeCell ref="BN123:CM123"/>
    <mergeCell ref="CT123:DS123"/>
    <mergeCell ref="B124:N124"/>
    <mergeCell ref="O124:AA124"/>
    <mergeCell ref="AH124:AT124"/>
    <mergeCell ref="AU124:BG124"/>
    <mergeCell ref="BN124:BZ124"/>
    <mergeCell ref="CA124:CM124"/>
    <mergeCell ref="CT124:DF124"/>
    <mergeCell ref="DG124:DS124"/>
    <mergeCell ref="B125:N125"/>
    <mergeCell ref="O125:AA125"/>
    <mergeCell ref="AH125:AT125"/>
    <mergeCell ref="CT126:CU126"/>
    <mergeCell ref="CV126:DA126"/>
    <mergeCell ref="DB126:DJ126"/>
    <mergeCell ref="DK126:DM126"/>
    <mergeCell ref="DN126:DO126"/>
    <mergeCell ref="BN126:BO126"/>
    <mergeCell ref="BP126:BU126"/>
    <mergeCell ref="BV126:CD126"/>
    <mergeCell ref="CE126:CG126"/>
    <mergeCell ref="CH126:CI126"/>
    <mergeCell ref="AH126:AI126"/>
    <mergeCell ref="AJ126:AO126"/>
    <mergeCell ref="AP126:AX126"/>
    <mergeCell ref="AY126:BA126"/>
    <mergeCell ref="BB126:BC126"/>
    <mergeCell ref="B126:C126"/>
    <mergeCell ref="D126:I126"/>
    <mergeCell ref="J126:R126"/>
    <mergeCell ref="S126:U126"/>
    <mergeCell ref="V126:W126"/>
    <mergeCell ref="CT127:CU127"/>
    <mergeCell ref="CV127:DA127"/>
    <mergeCell ref="DB127:DJ127"/>
    <mergeCell ref="DK127:DM127"/>
    <mergeCell ref="DN127:DO127"/>
    <mergeCell ref="BN127:BO127"/>
    <mergeCell ref="BP127:BU127"/>
    <mergeCell ref="BV127:CD127"/>
    <mergeCell ref="CE127:CG127"/>
    <mergeCell ref="CH127:CI127"/>
    <mergeCell ref="AH127:AI127"/>
    <mergeCell ref="AJ127:AO127"/>
    <mergeCell ref="AP127:AX127"/>
    <mergeCell ref="AY127:BA127"/>
    <mergeCell ref="BB127:BC127"/>
    <mergeCell ref="B127:C127"/>
    <mergeCell ref="D127:I127"/>
    <mergeCell ref="J127:R127"/>
    <mergeCell ref="S127:U127"/>
    <mergeCell ref="V127:W127"/>
    <mergeCell ref="CT128:CU128"/>
    <mergeCell ref="CV128:DA128"/>
    <mergeCell ref="DB128:DJ128"/>
    <mergeCell ref="DK128:DM128"/>
    <mergeCell ref="DN128:DO128"/>
    <mergeCell ref="BN128:BO128"/>
    <mergeCell ref="BP128:BU128"/>
    <mergeCell ref="BV128:CD128"/>
    <mergeCell ref="CE128:CG128"/>
    <mergeCell ref="CH128:CI128"/>
    <mergeCell ref="AH128:AI128"/>
    <mergeCell ref="AJ128:AO128"/>
    <mergeCell ref="AP128:AX128"/>
    <mergeCell ref="AY128:BA128"/>
    <mergeCell ref="BB128:BC128"/>
    <mergeCell ref="B128:C128"/>
    <mergeCell ref="D128:I128"/>
    <mergeCell ref="J128:R128"/>
    <mergeCell ref="S128:U128"/>
    <mergeCell ref="V128:W128"/>
    <mergeCell ref="CT129:CU129"/>
    <mergeCell ref="CV129:DA129"/>
    <mergeCell ref="DB129:DJ129"/>
    <mergeCell ref="DK129:DM129"/>
    <mergeCell ref="DN129:DO129"/>
    <mergeCell ref="BN129:BO129"/>
    <mergeCell ref="BP129:BU129"/>
    <mergeCell ref="BV129:CD129"/>
    <mergeCell ref="CE129:CG129"/>
    <mergeCell ref="CH129:CI129"/>
    <mergeCell ref="AH129:AI129"/>
    <mergeCell ref="AJ129:AO129"/>
    <mergeCell ref="AP129:AX129"/>
    <mergeCell ref="AY129:BA129"/>
    <mergeCell ref="BB129:BC129"/>
    <mergeCell ref="B129:C129"/>
    <mergeCell ref="D129:I129"/>
    <mergeCell ref="J129:R129"/>
    <mergeCell ref="S129:U129"/>
    <mergeCell ref="V129:W129"/>
    <mergeCell ref="CT130:CU130"/>
    <mergeCell ref="CV130:DA130"/>
    <mergeCell ref="DB130:DJ130"/>
    <mergeCell ref="DK130:DM130"/>
    <mergeCell ref="DN130:DO130"/>
    <mergeCell ref="BN130:BO130"/>
    <mergeCell ref="BP130:BU130"/>
    <mergeCell ref="BV130:CD130"/>
    <mergeCell ref="CE130:CG130"/>
    <mergeCell ref="CH130:CI130"/>
    <mergeCell ref="AH130:AI130"/>
    <mergeCell ref="AJ130:AO130"/>
    <mergeCell ref="AP130:AX130"/>
    <mergeCell ref="AY130:BA130"/>
    <mergeCell ref="BB130:BC130"/>
    <mergeCell ref="B130:C130"/>
    <mergeCell ref="D130:I130"/>
    <mergeCell ref="J130:R130"/>
    <mergeCell ref="S130:U130"/>
    <mergeCell ref="V130:W130"/>
    <mergeCell ref="CT131:CU131"/>
    <mergeCell ref="CV131:DA131"/>
    <mergeCell ref="DB131:DJ131"/>
    <mergeCell ref="DK131:DM131"/>
    <mergeCell ref="DN131:DO131"/>
    <mergeCell ref="BN131:BO131"/>
    <mergeCell ref="BP131:BU131"/>
    <mergeCell ref="BV131:CD131"/>
    <mergeCell ref="CE131:CG131"/>
    <mergeCell ref="CH131:CI131"/>
    <mergeCell ref="AH131:AI131"/>
    <mergeCell ref="AJ131:AO131"/>
    <mergeCell ref="AP131:AX131"/>
    <mergeCell ref="AY131:BA131"/>
    <mergeCell ref="BB131:BC131"/>
    <mergeCell ref="B131:C131"/>
    <mergeCell ref="D131:I131"/>
    <mergeCell ref="J131:R131"/>
    <mergeCell ref="S131:U131"/>
    <mergeCell ref="V131:W131"/>
    <mergeCell ref="CT132:CU132"/>
    <mergeCell ref="CV132:DA132"/>
    <mergeCell ref="DB132:DJ132"/>
    <mergeCell ref="DK132:DM132"/>
    <mergeCell ref="DN132:DO132"/>
    <mergeCell ref="BN132:BO132"/>
    <mergeCell ref="BP132:BU132"/>
    <mergeCell ref="BV132:CD132"/>
    <mergeCell ref="CE132:CG132"/>
    <mergeCell ref="CH132:CI132"/>
    <mergeCell ref="AH132:AI132"/>
    <mergeCell ref="AJ132:AO132"/>
    <mergeCell ref="AP132:AX132"/>
    <mergeCell ref="AY132:BA132"/>
    <mergeCell ref="BB132:BC132"/>
    <mergeCell ref="B132:C132"/>
    <mergeCell ref="D132:I132"/>
    <mergeCell ref="J132:R132"/>
    <mergeCell ref="S132:U132"/>
    <mergeCell ref="V132:W132"/>
    <mergeCell ref="CT133:CU133"/>
    <mergeCell ref="CV133:DA133"/>
    <mergeCell ref="DB133:DJ133"/>
    <mergeCell ref="DK133:DM133"/>
    <mergeCell ref="DN133:DO133"/>
    <mergeCell ref="BN133:BO133"/>
    <mergeCell ref="BP133:BU133"/>
    <mergeCell ref="BV133:CD133"/>
    <mergeCell ref="CE133:CG133"/>
    <mergeCell ref="CH133:CI133"/>
    <mergeCell ref="AH133:AI133"/>
    <mergeCell ref="AJ133:AO133"/>
    <mergeCell ref="AP133:AX133"/>
    <mergeCell ref="AY133:BA133"/>
    <mergeCell ref="BB133:BC133"/>
    <mergeCell ref="B133:C133"/>
    <mergeCell ref="D133:I133"/>
    <mergeCell ref="J133:R133"/>
    <mergeCell ref="S133:U133"/>
    <mergeCell ref="V133:W133"/>
    <mergeCell ref="DK134:DM134"/>
    <mergeCell ref="DN134:DO134"/>
    <mergeCell ref="J135:R135"/>
    <mergeCell ref="S135:U135"/>
    <mergeCell ref="V135:W135"/>
    <mergeCell ref="AP135:AX135"/>
    <mergeCell ref="AY135:BA135"/>
    <mergeCell ref="BB135:BC135"/>
    <mergeCell ref="BV135:CD135"/>
    <mergeCell ref="CE135:CG135"/>
    <mergeCell ref="CH135:CI135"/>
    <mergeCell ref="DB135:DJ135"/>
    <mergeCell ref="DK135:DM135"/>
    <mergeCell ref="DN135:DO135"/>
    <mergeCell ref="BB134:BC134"/>
    <mergeCell ref="BV134:CD134"/>
    <mergeCell ref="CE134:CG134"/>
    <mergeCell ref="CH134:CI134"/>
    <mergeCell ref="DB134:DJ134"/>
    <mergeCell ref="J134:R134"/>
    <mergeCell ref="S134:U134"/>
    <mergeCell ref="V134:W134"/>
    <mergeCell ref="AP134:AX134"/>
    <mergeCell ref="AY134:BA134"/>
    <mergeCell ref="DN136:DO136"/>
    <mergeCell ref="J137:R137"/>
    <mergeCell ref="S137:U137"/>
    <mergeCell ref="V137:W137"/>
    <mergeCell ref="AP137:AX137"/>
    <mergeCell ref="AY137:BA137"/>
    <mergeCell ref="BB137:BC137"/>
    <mergeCell ref="BV137:CD137"/>
    <mergeCell ref="CE137:CG137"/>
    <mergeCell ref="CH137:CI137"/>
    <mergeCell ref="DB137:DJ137"/>
    <mergeCell ref="DK137:DM137"/>
    <mergeCell ref="DN137:DO137"/>
    <mergeCell ref="BB136:BC136"/>
    <mergeCell ref="BV136:CD136"/>
    <mergeCell ref="CE136:CG136"/>
    <mergeCell ref="CH136:CI136"/>
    <mergeCell ref="DB136:DJ136"/>
    <mergeCell ref="J136:R136"/>
    <mergeCell ref="S136:U136"/>
    <mergeCell ref="V136:W136"/>
    <mergeCell ref="AP136:AX136"/>
    <mergeCell ref="AY136:BA136"/>
    <mergeCell ref="DK136:DM136"/>
    <mergeCell ref="DB139:DJ139"/>
    <mergeCell ref="DK139:DM139"/>
    <mergeCell ref="DN139:DO139"/>
    <mergeCell ref="BB138:BC138"/>
    <mergeCell ref="BV138:CD138"/>
    <mergeCell ref="CE138:CG138"/>
    <mergeCell ref="CH138:CI138"/>
    <mergeCell ref="DB138:DJ138"/>
    <mergeCell ref="J138:R138"/>
    <mergeCell ref="S138:U138"/>
    <mergeCell ref="V138:W138"/>
    <mergeCell ref="AP138:AX138"/>
    <mergeCell ref="AY138:BA138"/>
    <mergeCell ref="DK138:DM138"/>
    <mergeCell ref="DN138:DO138"/>
    <mergeCell ref="J139:R139"/>
    <mergeCell ref="S139:U139"/>
    <mergeCell ref="V139:W139"/>
    <mergeCell ref="AP139:AX139"/>
    <mergeCell ref="AY139:BA139"/>
    <mergeCell ref="BB139:BC139"/>
    <mergeCell ref="BV139:CD139"/>
    <mergeCell ref="CE139:CG139"/>
    <mergeCell ref="CH139:CI139"/>
    <mergeCell ref="DB141:DJ141"/>
    <mergeCell ref="DK141:DM141"/>
    <mergeCell ref="DN141:DO141"/>
    <mergeCell ref="BB140:BC140"/>
    <mergeCell ref="BV140:CD140"/>
    <mergeCell ref="CE140:CG140"/>
    <mergeCell ref="CH140:CI140"/>
    <mergeCell ref="DB140:DJ140"/>
    <mergeCell ref="J140:R140"/>
    <mergeCell ref="S140:U140"/>
    <mergeCell ref="V140:W140"/>
    <mergeCell ref="AP140:AX140"/>
    <mergeCell ref="AY140:BA140"/>
    <mergeCell ref="DK140:DM140"/>
    <mergeCell ref="DN140:DO140"/>
    <mergeCell ref="J141:R141"/>
    <mergeCell ref="S141:U141"/>
    <mergeCell ref="V141:W141"/>
    <mergeCell ref="AP141:AX141"/>
    <mergeCell ref="AY141:BA141"/>
    <mergeCell ref="BB141:BC141"/>
    <mergeCell ref="BV141:CD141"/>
    <mergeCell ref="CE141:CG141"/>
    <mergeCell ref="CH141:CI141"/>
    <mergeCell ref="J142:R142"/>
    <mergeCell ref="S142:U142"/>
    <mergeCell ref="V142:W142"/>
    <mergeCell ref="AP142:AX142"/>
    <mergeCell ref="AY142:BA142"/>
    <mergeCell ref="BN143:BO143"/>
    <mergeCell ref="DK142:DM142"/>
    <mergeCell ref="DN142:DO142"/>
    <mergeCell ref="J143:R143"/>
    <mergeCell ref="S143:U143"/>
    <mergeCell ref="V143:W143"/>
    <mergeCell ref="AP143:AX143"/>
    <mergeCell ref="AY143:BA143"/>
    <mergeCell ref="BB143:BC143"/>
    <mergeCell ref="BV143:CD143"/>
    <mergeCell ref="CE143:CG143"/>
    <mergeCell ref="CH143:CI143"/>
    <mergeCell ref="DB143:DJ143"/>
    <mergeCell ref="DK143:DM143"/>
    <mergeCell ref="DN143:DO143"/>
    <mergeCell ref="BB142:BC142"/>
    <mergeCell ref="BV142:CD142"/>
    <mergeCell ref="CE142:CG142"/>
    <mergeCell ref="CH142:CI142"/>
    <mergeCell ref="DB142:DJ142"/>
    <mergeCell ref="DB145:DJ145"/>
    <mergeCell ref="DK145:DM145"/>
    <mergeCell ref="DN145:DO145"/>
    <mergeCell ref="BB144:BC144"/>
    <mergeCell ref="BV144:CD144"/>
    <mergeCell ref="CE144:CG144"/>
    <mergeCell ref="CH144:CI144"/>
    <mergeCell ref="DB144:DJ144"/>
    <mergeCell ref="DK144:DM144"/>
    <mergeCell ref="DN144:DO144"/>
    <mergeCell ref="BN145:BO145"/>
    <mergeCell ref="J145:R145"/>
    <mergeCell ref="S145:U145"/>
    <mergeCell ref="V145:W145"/>
    <mergeCell ref="AP145:AX145"/>
    <mergeCell ref="AY145:BA145"/>
    <mergeCell ref="BB145:BC145"/>
    <mergeCell ref="BV145:CD145"/>
    <mergeCell ref="CE145:CG145"/>
    <mergeCell ref="DB147:DJ147"/>
    <mergeCell ref="CH145:CI145"/>
    <mergeCell ref="DK147:DM147"/>
    <mergeCell ref="DN147:DO147"/>
    <mergeCell ref="BN147:BO147"/>
    <mergeCell ref="CH148:CI148"/>
    <mergeCell ref="DB148:DJ148"/>
    <mergeCell ref="DK146:DM146"/>
    <mergeCell ref="DN146:DO146"/>
    <mergeCell ref="J147:R147"/>
    <mergeCell ref="S147:U147"/>
    <mergeCell ref="V147:W147"/>
    <mergeCell ref="AP147:AX147"/>
    <mergeCell ref="AY147:BA147"/>
    <mergeCell ref="BB147:BC147"/>
    <mergeCell ref="BV147:CD147"/>
    <mergeCell ref="CE147:CG147"/>
    <mergeCell ref="CH147:CI147"/>
    <mergeCell ref="BB146:BC146"/>
    <mergeCell ref="BV146:CD146"/>
    <mergeCell ref="CE146:CG146"/>
    <mergeCell ref="CH146:CI146"/>
    <mergeCell ref="DB146:DJ146"/>
    <mergeCell ref="J146:R146"/>
    <mergeCell ref="S146:U146"/>
    <mergeCell ref="J148:R148"/>
    <mergeCell ref="BB149:BC149"/>
    <mergeCell ref="BV149:CD149"/>
    <mergeCell ref="CE149:CG149"/>
    <mergeCell ref="CH149:CI149"/>
    <mergeCell ref="DB149:DJ149"/>
    <mergeCell ref="DK149:DM149"/>
    <mergeCell ref="DN149:DO149"/>
    <mergeCell ref="BN148:BO148"/>
    <mergeCell ref="BN149:BO149"/>
    <mergeCell ref="BB148:BC148"/>
    <mergeCell ref="BV148:CD148"/>
    <mergeCell ref="CE148:CG148"/>
    <mergeCell ref="J150:R150"/>
    <mergeCell ref="S150:U150"/>
    <mergeCell ref="V150:W150"/>
    <mergeCell ref="AP150:AX150"/>
    <mergeCell ref="AY150:BA150"/>
    <mergeCell ref="DK148:DM148"/>
    <mergeCell ref="DN148:DO148"/>
    <mergeCell ref="J149:R149"/>
    <mergeCell ref="S149:U149"/>
    <mergeCell ref="V149:W149"/>
    <mergeCell ref="AP149:AX149"/>
    <mergeCell ref="S148:U148"/>
    <mergeCell ref="V148:W148"/>
    <mergeCell ref="AP148:AX148"/>
    <mergeCell ref="AY148:BA148"/>
    <mergeCell ref="DK150:DM150"/>
    <mergeCell ref="DN150:DO150"/>
    <mergeCell ref="BB150:BC150"/>
    <mergeCell ref="BV150:CD150"/>
    <mergeCell ref="CE150:CG150"/>
    <mergeCell ref="CH150:CI150"/>
    <mergeCell ref="DB150:DJ150"/>
    <mergeCell ref="BN150:BO150"/>
    <mergeCell ref="AY149:BA149"/>
    <mergeCell ref="D145:I145"/>
    <mergeCell ref="D146:I146"/>
    <mergeCell ref="D147:I147"/>
    <mergeCell ref="B145:C145"/>
    <mergeCell ref="B146:C146"/>
    <mergeCell ref="BN134:BO134"/>
    <mergeCell ref="BN135:BO135"/>
    <mergeCell ref="BN136:BO136"/>
    <mergeCell ref="BN137:BO137"/>
    <mergeCell ref="BN138:BO138"/>
    <mergeCell ref="BN139:BO139"/>
    <mergeCell ref="BN140:BO140"/>
    <mergeCell ref="BN141:BO141"/>
    <mergeCell ref="BN142:BO142"/>
    <mergeCell ref="V146:W146"/>
    <mergeCell ref="AP146:AX146"/>
    <mergeCell ref="AY146:BA146"/>
    <mergeCell ref="BN146:BO146"/>
    <mergeCell ref="J144:R144"/>
    <mergeCell ref="S144:U144"/>
    <mergeCell ref="V144:W144"/>
    <mergeCell ref="AP144:AX144"/>
    <mergeCell ref="AY144:BA144"/>
    <mergeCell ref="BN144:BO144"/>
  </mergeCells>
  <phoneticPr fontId="0" type="noConversion"/>
  <printOptions horizontalCentered="1" verticalCentered="1"/>
  <pageMargins left="0.5" right="0.5" top="0.25" bottom="0.25" header="0.25" footer="0.25"/>
  <pageSetup scale="18" orientation="landscape" r:id="rId1"/>
  <headerFooter alignWithMargins="0"/>
  <ignoredErrors>
    <ignoredError sqref="W6 AA6 S6 O6 K6 G6 J36 G12 K12 O12 S12 W12 AA12 G18 K18 O18 S18 W18 AA18 G24 K24 O24 S24 W24 AA24 G30 K30 O30 S30 W30 AA30 G36 J35:K35 N35:O35 R35:S35 V35:W35 Z35:AA35"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65402FE77CA0C40B32E8691FBAFCE97" ma:contentTypeVersion="0" ma:contentTypeDescription="Create a new document." ma:contentTypeScope="" ma:versionID="75e11f00d81ef0a85a597fbd96afc96b">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6D2B1C-B448-4365-89B8-6DC42C72A3C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505D578-FFF9-4591-B74F-133A0356BB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3168AA3-821D-4D35-B5C2-6E51225D88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Year</vt:lpstr>
      <vt:lpstr>1</vt:lpstr>
      <vt:lpstr>2</vt:lpstr>
      <vt:lpstr>3</vt:lpstr>
      <vt:lpstr>4</vt:lpstr>
      <vt:lpstr>5</vt:lpstr>
      <vt:lpstr>6</vt:lpstr>
      <vt:lpstr>7</vt:lpstr>
      <vt:lpstr>8</vt:lpstr>
      <vt:lpstr>9</vt:lpstr>
      <vt:lpstr>10</vt:lpstr>
      <vt:lpstr>11</vt:lpstr>
      <vt:lpstr>12</vt:lpstr>
      <vt:lpstr>©</vt:lpstr>
      <vt:lpstr>event_dates</vt:lpstr>
      <vt:lpstr>events</vt:lpstr>
      <vt:lpstr>Year!Print_Area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www.vertex42.com</dc:creator>
  <cp:lastModifiedBy>Miksch, Rachel</cp:lastModifiedBy>
  <cp:lastPrinted>2019-10-17T18:30:33Z</cp:lastPrinted>
  <dcterms:created xsi:type="dcterms:W3CDTF">2008-12-11T21:42:43Z</dcterms:created>
  <dcterms:modified xsi:type="dcterms:W3CDTF">2020-05-21T19:19:22Z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pyright">
    <vt:lpwstr>2005-2011 Vertex42 LLC</vt:lpwstr>
  </property>
  <property fmtid="{D5CDD505-2E9C-101B-9397-08002B2CF9AE}" pid="3" name="Version">
    <vt:lpwstr>1.0.7</vt:lpwstr>
  </property>
  <property fmtid="{D5CDD505-2E9C-101B-9397-08002B2CF9AE}" pid="4" name="ContentTypeId">
    <vt:lpwstr>0x010100E65402FE77CA0C40B32E8691FBAFCE97</vt:lpwstr>
  </property>
</Properties>
</file>